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FlexyDually_v2\production_docs\"/>
    </mc:Choice>
  </mc:AlternateContent>
  <xr:revisionPtr revIDLastSave="0" documentId="8_{81E16903-E245-47B1-99D9-CD760F5E140C}" xr6:coauthVersionLast="45" xr6:coauthVersionMax="45" xr10:uidLastSave="{00000000-0000-0000-0000-000000000000}"/>
  <bookViews>
    <workbookView xWindow="-120" yWindow="-120" windowWidth="29040" windowHeight="15840"/>
  </bookViews>
  <sheets>
    <sheet name="08.04.16-BOM-Order" sheetId="1" r:id="rId1"/>
    <sheet name="OLD - Don't Use" sheetId="2" r:id="rId2"/>
  </sheets>
  <definedNames>
    <definedName name="_xlnm.Print_Area" localSheetId="0">#REF!</definedName>
    <definedName name="_xlnm.Sheet_Title" localSheetId="0">"""BOM - Order"""</definedName>
    <definedName name="_xlnm.Sheet_Title" localSheetId="1">"""OLD - Don't Use"""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2" l="1"/>
  <c r="K56" i="2"/>
  <c r="M55" i="2"/>
  <c r="K55" i="2"/>
  <c r="L53" i="2"/>
  <c r="M53" i="2" s="1"/>
  <c r="K53" i="2"/>
  <c r="T53" i="2" s="1"/>
  <c r="M52" i="2"/>
  <c r="K52" i="2"/>
  <c r="M46" i="2"/>
  <c r="K46" i="2"/>
  <c r="M45" i="2"/>
  <c r="K45" i="2"/>
  <c r="M44" i="2"/>
  <c r="K44" i="2"/>
  <c r="M43" i="2"/>
  <c r="K43" i="2"/>
  <c r="M42" i="2"/>
  <c r="L42" i="2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3" i="2"/>
  <c r="K23" i="2"/>
  <c r="M20" i="2"/>
  <c r="K20" i="2"/>
  <c r="M19" i="2"/>
  <c r="K19" i="2"/>
  <c r="M18" i="2"/>
  <c r="K18" i="2"/>
  <c r="M17" i="2"/>
  <c r="K17" i="2"/>
  <c r="L12" i="2"/>
  <c r="M12" i="2" s="1"/>
  <c r="K12" i="2"/>
  <c r="L11" i="2"/>
  <c r="M11" i="2" s="1"/>
  <c r="K11" i="2"/>
  <c r="L10" i="2"/>
  <c r="M10" i="2" s="1"/>
  <c r="K10" i="2"/>
  <c r="M9" i="2"/>
  <c r="L9" i="2"/>
  <c r="K9" i="2"/>
  <c r="L8" i="2"/>
  <c r="M8" i="2" s="1"/>
  <c r="K8" i="2"/>
  <c r="M7" i="2"/>
  <c r="L7" i="2"/>
  <c r="K7" i="2"/>
  <c r="M6" i="2"/>
  <c r="L6" i="2"/>
  <c r="K6" i="2"/>
  <c r="M5" i="2"/>
  <c r="L5" i="2"/>
  <c r="K5" i="2"/>
  <c r="M4" i="2"/>
  <c r="K4" i="2"/>
  <c r="M3" i="2"/>
  <c r="K3" i="2"/>
  <c r="J128" i="1"/>
  <c r="J127" i="1"/>
  <c r="J126" i="1"/>
  <c r="J125" i="1"/>
  <c r="J124" i="1"/>
  <c r="J123" i="1"/>
  <c r="J122" i="1"/>
  <c r="J121" i="1"/>
  <c r="H120" i="1"/>
  <c r="J120" i="1" s="1"/>
  <c r="J119" i="1"/>
  <c r="J118" i="1"/>
  <c r="J117" i="1"/>
  <c r="J115" i="1"/>
  <c r="J113" i="1"/>
  <c r="J112" i="1"/>
  <c r="J111" i="1"/>
  <c r="J109" i="1"/>
  <c r="J108" i="1"/>
  <c r="J106" i="1"/>
  <c r="J105" i="1"/>
  <c r="J104" i="1"/>
  <c r="J103" i="1"/>
  <c r="J102" i="1"/>
  <c r="J101" i="1"/>
  <c r="J100" i="1"/>
  <c r="J99" i="1"/>
  <c r="J97" i="1"/>
  <c r="J95" i="1"/>
  <c r="J94" i="1"/>
  <c r="J93" i="1"/>
  <c r="J92" i="1"/>
  <c r="J90" i="1"/>
  <c r="J89" i="1"/>
  <c r="J88" i="1"/>
  <c r="J87" i="1"/>
  <c r="J86" i="1"/>
  <c r="J85" i="1"/>
  <c r="J84" i="1"/>
  <c r="J82" i="1"/>
  <c r="J81" i="1"/>
  <c r="J79" i="1"/>
  <c r="J77" i="1"/>
  <c r="J76" i="1"/>
  <c r="J75" i="1"/>
  <c r="J74" i="1"/>
  <c r="J73" i="1"/>
  <c r="J72" i="1"/>
  <c r="J70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3" i="1"/>
  <c r="J51" i="1"/>
  <c r="J49" i="1"/>
  <c r="J47" i="1"/>
  <c r="J46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M58" i="2" l="1"/>
</calcChain>
</file>

<file path=xl/comments1.xml><?xml version="1.0" encoding="utf-8"?>
<comments xmlns="http://schemas.openxmlformats.org/spreadsheetml/2006/main">
  <authors>
    <author/>
  </authors>
  <commentList>
    <comment ref="D37" authorId="0" shapeId="0">
      <text>
        <r>
          <rPr>
            <sz val="10"/>
            <color theme="1"/>
            <rFont val="Sans"/>
          </rPr>
          <t>Rfq fastenal</t>
        </r>
      </text>
    </comment>
    <comment ref="F37" authorId="0" shapeId="0">
      <text>
        <r>
          <rPr>
            <sz val="10"/>
            <color theme="1"/>
            <rFont val="Sans"/>
          </rPr>
          <t>Rfq fastenal</t>
        </r>
      </text>
    </comment>
    <comment ref="D38" authorId="0" shapeId="0">
      <text>
        <r>
          <rPr>
            <sz val="10"/>
            <color theme="1"/>
            <rFont val="Sans"/>
          </rPr>
          <t>Rfq fastenal</t>
        </r>
      </text>
    </comment>
    <comment ref="D39" authorId="0" shapeId="0">
      <text>
        <r>
          <rPr>
            <sz val="10"/>
            <color theme="1"/>
            <rFont val="Sans"/>
          </rPr>
          <t>Rfq fastenal</t>
        </r>
      </text>
    </comment>
    <comment ref="G70" authorId="0" shapeId="0">
      <text>
        <r>
          <rPr>
            <sz val="10"/>
            <color theme="1"/>
            <rFont val="Sans"/>
          </rPr>
          <t xml:space="preserve">This is a McMaster-Carr Part Number
 </t>
        </r>
      </text>
    </comment>
    <comment ref="E82" authorId="0" shapeId="0">
      <text>
        <r>
          <rPr>
            <sz val="10"/>
            <color theme="1"/>
            <rFont val="Sans"/>
          </rPr>
          <t xml:space="preserve">Need Mfr PN. </t>
        </r>
      </text>
    </comment>
    <comment ref="G82" authorId="0" shapeId="0">
      <text>
        <r>
          <rPr>
            <sz val="10"/>
            <color theme="1"/>
            <rFont val="Sans"/>
          </rPr>
          <t xml:space="preserve">Need Mfr PN. </t>
        </r>
      </text>
    </comment>
  </commentList>
</comments>
</file>

<file path=xl/sharedStrings.xml><?xml version="1.0" encoding="utf-8"?>
<sst xmlns="http://schemas.openxmlformats.org/spreadsheetml/2006/main" count="1212" uniqueCount="458">
  <si>
    <t>Longfin BOM</t>
  </si>
  <si>
    <t>QTY TO BUILD</t>
  </si>
  <si>
    <t>Category</t>
  </si>
  <si>
    <t>AO Part #</t>
  </si>
  <si>
    <t>Part Name</t>
  </si>
  <si>
    <t>Manufacturer</t>
  </si>
  <si>
    <t>Distributor</t>
  </si>
  <si>
    <t>Dis PN</t>
  </si>
  <si>
    <t>Qty</t>
  </si>
  <si>
    <t>UOM</t>
  </si>
  <si>
    <t>Qty to order</t>
  </si>
  <si>
    <t>PO</t>
  </si>
  <si>
    <t>Date</t>
  </si>
  <si>
    <t>ETA</t>
  </si>
  <si>
    <t>Notes</t>
  </si>
  <si>
    <t>Printed</t>
  </si>
  <si>
    <t>PP-GP0197</t>
  </si>
  <si>
    <t>dual_extruder_2.0_mount_v1.0</t>
  </si>
  <si>
    <t>Aleph Objects</t>
  </si>
  <si>
    <t>ea</t>
  </si>
  <si>
    <t>N/A</t>
  </si>
  <si>
    <t>added Task: Parts needed for Longfin x 512 units - TAZ Dually Flexy v2 (MO16-0057 &amp; MO16-0062)</t>
  </si>
  <si>
    <t>PP-GP0198</t>
  </si>
  <si>
    <t>javelin_flex_plate_v1.2</t>
  </si>
  <si>
    <t>PP-GP0199</t>
  </si>
  <si>
    <t>40mm_fan_duct__for_dual_v0.3</t>
  </si>
  <si>
    <t>PP-GP0186</t>
  </si>
  <si>
    <t>Wade extruder body for Hex nozzle v1.0</t>
  </si>
  <si>
    <t>PP-GP0200</t>
  </si>
  <si>
    <t>Flexystruder Body V2.0 - for hexagon, Green</t>
  </si>
  <si>
    <t>PP-GP0193</t>
  </si>
  <si>
    <t>Wade Reloaded Idler Block v1.4, Taz &amp; Mini</t>
  </si>
  <si>
    <t>PP-GP0191</t>
  </si>
  <si>
    <t>Herringbone Large Gear v1.3, Lulzbot green</t>
  </si>
  <si>
    <t>PP-GP0061</t>
  </si>
  <si>
    <t>Herringbone Large Gear v1.3, Black</t>
  </si>
  <si>
    <t>PP-GP0091</t>
  </si>
  <si>
    <t>extruder_latch_v2.0</t>
  </si>
  <si>
    <t>PP-GP0192</t>
  </si>
  <si>
    <t>Herringbone Small Gear v1.1, Lulzbot green</t>
  </si>
  <si>
    <t>PP-GP0062</t>
  </si>
  <si>
    <t>Herringbone Small Gear v1.1, Black</t>
  </si>
  <si>
    <t>PP-GP0060</t>
  </si>
  <si>
    <t>Extruder Washer v3.0, Taz</t>
  </si>
  <si>
    <t>PP-GP0109</t>
  </si>
  <si>
    <t>Spool Arm, TAZ</t>
  </si>
  <si>
    <t>PP-GP0074</t>
  </si>
  <si>
    <t>feed_tube spinner</t>
  </si>
  <si>
    <t>PP-GP0203</t>
  </si>
  <si>
    <t>T-nut holding jig, Dual Extruder 2.0</t>
  </si>
  <si>
    <t>Hardware</t>
  </si>
  <si>
    <t>HD-MS0031</t>
  </si>
  <si>
    <t>Thumb Screw Knob for M4 SHCS, Black</t>
  </si>
  <si>
    <t>Fastenal</t>
  </si>
  <si>
    <t>PO15128</t>
  </si>
  <si>
    <t>Combining MO16-0056, MO16-0057, MO16-0061, and MO16-0062 ~AS</t>
  </si>
  <si>
    <t>HD-BT0052</t>
  </si>
  <si>
    <t>M4 x 55 Bolt, SHCS Black-Oxide</t>
  </si>
  <si>
    <t>ZT2530055PF000</t>
  </si>
  <si>
    <t>HD-NT0004</t>
  </si>
  <si>
    <t>M3 Nut, Zinc Plated</t>
  </si>
  <si>
    <t>HD-BT0012</t>
  </si>
  <si>
    <t>M3 Set Screw (Grub Screw)</t>
  </si>
  <si>
    <t>HD-BT0039</t>
  </si>
  <si>
    <t>M3 x 12 Bolt, SHCS Black-Oxide</t>
  </si>
  <si>
    <t>HD-BT0135</t>
  </si>
  <si>
    <t>M3 x 25 Bolt, FHCS Black-Oxide</t>
  </si>
  <si>
    <t>fastenal</t>
  </si>
  <si>
    <t>HD-BT0041</t>
  </si>
  <si>
    <t>M3 x 25 Bolt, SHCS Black-Oxide</t>
  </si>
  <si>
    <t>HD-WA0001</t>
  </si>
  <si>
    <t>M3 Washer, Steel, Zinc Plated</t>
  </si>
  <si>
    <t>HD-BT0046</t>
  </si>
  <si>
    <t>M4 x 16 Bolt, SHCS Black-Oxide</t>
  </si>
  <si>
    <t>Mcmaster</t>
  </si>
  <si>
    <t>91290A154</t>
  </si>
  <si>
    <t>HD-WA0005</t>
  </si>
  <si>
    <t>M4 Washer</t>
  </si>
  <si>
    <t>HD-NT0011</t>
  </si>
  <si>
    <t>M4 Nut, Steel, Zinc Plated</t>
  </si>
  <si>
    <t>HD-NT0002</t>
  </si>
  <si>
    <t>M8 Nyloc Nut, Zinc Plated</t>
  </si>
  <si>
    <t>HD-WA0008</t>
  </si>
  <si>
    <t>M8 shim washer - .5mm</t>
  </si>
  <si>
    <t>HD-WA0009</t>
  </si>
  <si>
    <t>M8 shim washer – 1.0mm</t>
  </si>
  <si>
    <t>HD-WA0006</t>
  </si>
  <si>
    <t>M8 Washer, Steel, Zinc Plated</t>
  </si>
  <si>
    <t>HD-BT0104</t>
  </si>
  <si>
    <t>M3 x 8 BHCS, Stainless</t>
  </si>
  <si>
    <t>MB2510008A20000</t>
  </si>
  <si>
    <t>HD-BT0007</t>
  </si>
  <si>
    <t>M3 x 20 SCHS, black-oxide</t>
  </si>
  <si>
    <t>91290A123</t>
  </si>
  <si>
    <t>HD-MS0230</t>
  </si>
  <si>
    <t>M2 x 6mm SCHS, black-oxide</t>
  </si>
  <si>
    <t>HD-BT0153</t>
  </si>
  <si>
    <t>M5 X 20 SCHS, Stainless</t>
  </si>
  <si>
    <t>MS2540020A40000</t>
  </si>
  <si>
    <t>92290A242</t>
  </si>
  <si>
    <t>HD-BT0073</t>
  </si>
  <si>
    <t>M5 x 10mm BHCS, black-oxide</t>
  </si>
  <si>
    <t>HD-BT0049</t>
  </si>
  <si>
    <t>M5 x 14 Bolt, SHCS Black_Oxide</t>
  </si>
  <si>
    <t>HD-MS0062</t>
  </si>
  <si>
    <t>Metric Aluminum Unthreaded Spacer, 8MM OD, 8MM Length, M5 Screw Size</t>
  </si>
  <si>
    <t>HD-WA0007</t>
  </si>
  <si>
    <t>M5 Washer, Steel, Zinc Plated</t>
  </si>
  <si>
    <t>HD-WA0035</t>
  </si>
  <si>
    <t>Metric 18-8 Stainless Steel External Serrated Lock Washer, M3 Screw Size, 6mm OD, 0.4mm min Thick</t>
  </si>
  <si>
    <t>11511313</t>
  </si>
  <si>
    <t>91120A120</t>
  </si>
  <si>
    <t>Mechanical</t>
  </si>
  <si>
    <t>HD-MS0282</t>
  </si>
  <si>
    <t>608-2RS ABEC3/C3 Rubber Sealed Bearing – BLACK</t>
  </si>
  <si>
    <t>JSB</t>
  </si>
  <si>
    <t>PO15120</t>
  </si>
  <si>
    <t>HD-MS0158</t>
  </si>
  <si>
    <t>M5-.8 6.7mm Heatset Insert</t>
  </si>
  <si>
    <t>C.E.H.</t>
  </si>
  <si>
    <t>PEM IUBB-M5-1</t>
  </si>
  <si>
    <t>PO15122</t>
  </si>
  <si>
    <t>HD-MS0030</t>
  </si>
  <si>
    <t>M3-.5 3.8mm Heatset Insert</t>
  </si>
  <si>
    <t>IUBB-M3-1</t>
  </si>
  <si>
    <t>HD-BT0108</t>
  </si>
  <si>
    <t>Hobbed, M8 x 50 Bolt, 26mm offset</t>
  </si>
  <si>
    <t>Quattro</t>
  </si>
  <si>
    <t>PO15123</t>
  </si>
  <si>
    <t>HD-MS0027</t>
  </si>
  <si>
    <t>Spring, Extruder, 6mm OD, 0.8mm WD, 9.7mm FL</t>
  </si>
  <si>
    <t>C0240-032-0380-M</t>
  </si>
  <si>
    <t>Associated Spring</t>
  </si>
  <si>
    <t>PO15129</t>
  </si>
  <si>
    <t>HD-RD0004</t>
  </si>
  <si>
    <t>8mm Smooth Rod x 18-19mm</t>
  </si>
  <si>
    <t>IGUS</t>
  </si>
  <si>
    <t>PO15119</t>
  </si>
  <si>
    <t>PP-MP0085</t>
  </si>
  <si>
    <t>Bed finger</t>
  </si>
  <si>
    <t>MBK</t>
  </si>
  <si>
    <t>PO15126</t>
  </si>
  <si>
    <t>PP-MP0087</t>
  </si>
  <si>
    <t>Hex dual mount plate</t>
  </si>
  <si>
    <t>PP-MP0086</t>
  </si>
  <si>
    <t>Dual lower bracket</t>
  </si>
  <si>
    <t>HE-SH0041</t>
  </si>
  <si>
    <t>Reprap Modified Hexagon Hotend, Lulzbot Edition, 3.0mm Filament, .6mm Nozzle</t>
  </si>
  <si>
    <t>Reprapdiscount</t>
  </si>
  <si>
    <t>PP-MP0133</t>
  </si>
  <si>
    <t>AO-Hex Heatsink for 3mm Filament</t>
  </si>
  <si>
    <t>RepRapDiscount</t>
  </si>
  <si>
    <t>PO15112</t>
  </si>
  <si>
    <t>PP-MP0134</t>
  </si>
  <si>
    <t>AO-Hex Heater Bblock with Holes for Retention Plate and Hexagon Logo Laser Etched on Front</t>
  </si>
  <si>
    <t>PP-MP0139</t>
  </si>
  <si>
    <t>0.6mm Nozzle for 3mm Filament</t>
  </si>
  <si>
    <t>EL-TH0011</t>
  </si>
  <si>
    <t>Semitec GT2 Thermistor (100kOhm type) Thermistor needs 23cm leads with no connectors on end</t>
  </si>
  <si>
    <t>EL-MS0377</t>
  </si>
  <si>
    <t>Heater cartridge 24V 30W Heater Cartridge needs 23cm leads with no connectors on end</t>
  </si>
  <si>
    <t>PP-MP0136</t>
  </si>
  <si>
    <t>Thermistor Retention Plate</t>
  </si>
  <si>
    <t>PP-MP0137</t>
  </si>
  <si>
    <t>Standard Hexagon Mount Plate</t>
  </si>
  <si>
    <t>HD-BT0172</t>
  </si>
  <si>
    <t>M3 x4 Setscrew (Heater Cartridge Set Screw)</t>
  </si>
  <si>
    <t>HD-BT0173</t>
  </si>
  <si>
    <t>Heat Sink Setscrew (M2x6 SCHS)</t>
  </si>
  <si>
    <t>HD-TB0007</t>
  </si>
  <si>
    <t>Feed Tube, PTFE</t>
  </si>
  <si>
    <t>Professional Plastics</t>
  </si>
  <si>
    <t>5239K12</t>
  </si>
  <si>
    <t>mm</t>
  </si>
  <si>
    <t>PO15130</t>
  </si>
  <si>
    <t>HD-MS0058</t>
  </si>
  <si>
    <t>Wire Tie, 8” Black</t>
  </si>
  <si>
    <t>7130K32</t>
  </si>
  <si>
    <t>huge stock on hand ~AS (Approved to use current inventory.TS)</t>
  </si>
  <si>
    <t>Electronic</t>
  </si>
  <si>
    <t>EL-MS0014</t>
  </si>
  <si>
    <t>Wire ferrules – 1.5mm^2 – 7mm</t>
  </si>
  <si>
    <t>9681K21</t>
  </si>
  <si>
    <t>PO15131</t>
  </si>
  <si>
    <t>Consumable</t>
  </si>
  <si>
    <t>TL-CS0040</t>
  </si>
  <si>
    <t>Extreme-Temperature Pipe Sealant &amp; Threadlocker, 4 oz bottle, blue</t>
  </si>
  <si>
    <t>7604A55</t>
  </si>
  <si>
    <t>g</t>
  </si>
  <si>
    <t>purchased on Bob's signal ~AS</t>
  </si>
  <si>
    <t>HD-BT0119</t>
  </si>
  <si>
    <t>M3 x 8 FHCS, black oxide</t>
  </si>
  <si>
    <t>91294A128</t>
  </si>
  <si>
    <t>HD-NT0016</t>
  </si>
  <si>
    <t>M5 Nut, Steel, Zinc Plated, thin (jam nut)</t>
  </si>
  <si>
    <t>90695A037</t>
  </si>
  <si>
    <t>HD-TB0006</t>
  </si>
  <si>
    <t>PTFE tube, 1/4” OD x 1/8” ID, for fabrication</t>
  </si>
  <si>
    <t>8547K23</t>
  </si>
  <si>
    <t>Combining MO16-0057 and MO16-0062 ~AS</t>
  </si>
  <si>
    <t>HD-NT0044</t>
  </si>
  <si>
    <t>Post insertion M5 T-nut for 20mm extrusion</t>
  </si>
  <si>
    <t>Post assembly M5 T-nut</t>
  </si>
  <si>
    <t>Misumi</t>
  </si>
  <si>
    <t>HN-TAP5</t>
  </si>
  <si>
    <t>PO15127</t>
  </si>
  <si>
    <t>EL-FA0032</t>
  </si>
  <si>
    <t>Pelonis FAN 24V 40x40mm Low flow</t>
  </si>
  <si>
    <t>Pelonis</t>
  </si>
  <si>
    <t>C4010L24BPLB1-7</t>
  </si>
  <si>
    <t>PO15118</t>
  </si>
  <si>
    <t>EL-FA0020</t>
  </si>
  <si>
    <t>RFB2008 Micro Blower with 30awg wire that is 250mm long</t>
  </si>
  <si>
    <t>EL-WR0103</t>
  </si>
  <si>
    <t>24 AWG Red wire</t>
  </si>
  <si>
    <t>Allcable</t>
  </si>
  <si>
    <t>HU1569247BK</t>
  </si>
  <si>
    <t>PO15135</t>
  </si>
  <si>
    <t>EL-WR0099</t>
  </si>
  <si>
    <t>Shielded 22AWG UL2464 4 Cond</t>
  </si>
  <si>
    <t>[C0762A.41.10</t>
  </si>
  <si>
    <t>EL-WR0040</t>
  </si>
  <si>
    <t>Wire - Single Conductor 20AWG SOLID PTFE, RED</t>
  </si>
  <si>
    <t>Alpha Wire</t>
  </si>
  <si>
    <t>602-2856/1-100-03</t>
  </si>
  <si>
    <t>EL-WR0123</t>
  </si>
  <si>
    <t>16AWG Stranded – White</t>
  </si>
  <si>
    <t>C2065A.12.02</t>
  </si>
  <si>
    <t>HU15691626WE</t>
  </si>
  <si>
    <t>Digikey / Allcable</t>
  </si>
  <si>
    <t>C2065W-1000-ND</t>
  </si>
  <si>
    <t xml:space="preserve"> </t>
  </si>
  <si>
    <t>EL-WR0105</t>
  </si>
  <si>
    <t>24 AWG Black Wire</t>
  </si>
  <si>
    <t>[HU1569247BK</t>
  </si>
  <si>
    <t>EL-WR0119</t>
  </si>
  <si>
    <t>24AWG Stranded – Green</t>
  </si>
  <si>
    <t>HU1569247GN</t>
  </si>
  <si>
    <t>C2015G-1000-ND</t>
  </si>
  <si>
    <t>EL-WR0104</t>
  </si>
  <si>
    <t>24AWG Orange wire</t>
  </si>
  <si>
    <t>HU1569247OE</t>
  </si>
  <si>
    <t>C2015A-1000-ND</t>
  </si>
  <si>
    <t>EL-MS0073</t>
  </si>
  <si>
    <t>1/4” Black panduit wire wrap</t>
  </si>
  <si>
    <t>Electronics Distributors Corp</t>
  </si>
  <si>
    <t>PO15133</t>
  </si>
  <si>
    <t>EL-MS0247</t>
  </si>
  <si>
    <t>Heat Shrink Tubing – 0.19-0.09 – Black, 100'</t>
  </si>
  <si>
    <t>Electronics Distributor Corp</t>
  </si>
  <si>
    <t>88-01870</t>
  </si>
  <si>
    <t>EL-MS0139</t>
  </si>
  <si>
    <t>3/8” Corrugated Wrap-Around Sleeving</t>
  </si>
  <si>
    <t>HD-TB0032</t>
  </si>
  <si>
    <t>Flexible Polyolefin Heat Shrink Tubing 1/8" ID Before, 1/16" ID After, 100', Black</t>
  </si>
  <si>
    <t>EDC</t>
  </si>
  <si>
    <t>84-01250</t>
  </si>
  <si>
    <t>McMaster-Carr</t>
  </si>
  <si>
    <t>7856K33</t>
  </si>
  <si>
    <t>EL-MT0017</t>
  </si>
  <si>
    <t>Half Height NEMA 17 Stepper Motor, wires cut to 150mm</t>
  </si>
  <si>
    <t>Changzhou FTX</t>
  </si>
  <si>
    <t>SY42STH33-1504A</t>
  </si>
  <si>
    <t>Plenty in stock (purchased entire year's supply only used on dual extruders) – using until Moon's half-stepper is approved ~AS (Approved to pull from current inventory. TS)</t>
  </si>
  <si>
    <t>EL-MS0212</t>
  </si>
  <si>
    <t>CONN PIN 24-30AWG CRIMP TIN</t>
  </si>
  <si>
    <t>Molex</t>
  </si>
  <si>
    <t>16-02-0105</t>
  </si>
  <si>
    <t>TTI</t>
  </si>
  <si>
    <t>MOL16-02-0108</t>
  </si>
  <si>
    <t>PO15149</t>
  </si>
  <si>
    <t>EL-MS0251</t>
  </si>
  <si>
    <t>CONN HOUSING 16POS .100 DUAL</t>
  </si>
  <si>
    <t>EL-MS0059</t>
  </si>
  <si>
    <t>CONN TERM Female 22-24AWG</t>
  </si>
  <si>
    <t>16-02-0086</t>
  </si>
  <si>
    <t>EL-MS0205</t>
  </si>
  <si>
    <t>CONN TERM MALE 22-24AWG TIN</t>
  </si>
  <si>
    <t>16-02-0107</t>
  </si>
  <si>
    <t>WM2517TR-ND</t>
  </si>
  <si>
    <t>EL-MS0123</t>
  </si>
  <si>
    <t>CONN PIN 0.062 24-26 AWG Tin Crimp</t>
  </si>
  <si>
    <t>1-66106-5</t>
  </si>
  <si>
    <t>A31991TR-ND</t>
  </si>
  <si>
    <t>EL-MS0129</t>
  </si>
  <si>
    <t>CONN Cable clamp CPC size 17 black</t>
  </si>
  <si>
    <t>206070-8</t>
  </si>
  <si>
    <t>A32516-ND</t>
  </si>
  <si>
    <t>EL-MS0124</t>
  </si>
  <si>
    <t>20-24 AWG Sockets for Receptacle</t>
  </si>
  <si>
    <t>TE Connectivity AMP Connectors</t>
  </si>
  <si>
    <t>1-66331-4</t>
  </si>
  <si>
    <t>TTI / Digikey</t>
  </si>
  <si>
    <t>EL-MS0246</t>
  </si>
  <si>
    <t>CONN RING UNINS 15-20AWG #M3</t>
  </si>
  <si>
    <t>2-323758-1</t>
  </si>
  <si>
    <t>Digikey</t>
  </si>
  <si>
    <t>A107160CT-ND</t>
  </si>
  <si>
    <t>TL-CS0117</t>
  </si>
  <si>
    <t>Elmer's Glue Sticks, .77oz</t>
  </si>
  <si>
    <t>23810-1020</t>
  </si>
  <si>
    <t>Dick Blick Art Materials</t>
  </si>
  <si>
    <t>PO15619</t>
  </si>
  <si>
    <t>TO-CS0107</t>
  </si>
  <si>
    <t>Loctite® 262™ Threadlocker High Strength 50ML Bottle</t>
  </si>
  <si>
    <t>S-15893</t>
  </si>
  <si>
    <t>Uline</t>
  </si>
  <si>
    <t>EL-MS0131</t>
  </si>
  <si>
    <t>CONN, PLUG, 14 POS</t>
  </si>
  <si>
    <t>Sager</t>
  </si>
  <si>
    <t>206044-1</t>
  </si>
  <si>
    <t>PO15138</t>
  </si>
  <si>
    <t>PC-CN0001</t>
  </si>
  <si>
    <t>CONN Housing 2 POS .100 W/ latch</t>
  </si>
  <si>
    <t>050579402</t>
  </si>
  <si>
    <t>EL-MS0061</t>
  </si>
  <si>
    <t>Conn Housing Male 4POS .100</t>
  </si>
  <si>
    <t>WM2535-ND</t>
  </si>
  <si>
    <t>pcs</t>
  </si>
  <si>
    <t>EL-WR0127</t>
  </si>
  <si>
    <t>Hook-up Wire 26AWG SOLID PTFE, WHT</t>
  </si>
  <si>
    <t>Mouser</t>
  </si>
  <si>
    <t>602-2843/1-100-01</t>
  </si>
  <si>
    <t>PO15162</t>
  </si>
  <si>
    <t>Shipping</t>
  </si>
  <si>
    <t>SH-PG0063</t>
  </si>
  <si>
    <t>8 x 7 x 6" Indestructo Mailers 100/800</t>
  </si>
  <si>
    <t>S-15087</t>
  </si>
  <si>
    <t>Changing to Korrvu box</t>
  </si>
  <si>
    <t>SH-PG0004</t>
  </si>
  <si>
    <t>8 x 8" 2 Mil Reclosable Polypropylene Bags</t>
  </si>
  <si>
    <t>S-1699</t>
  </si>
  <si>
    <t>SH-PA0019</t>
  </si>
  <si>
    <t>Bubble 1/8x48x750 perf 12" slit 2-24" rolls</t>
  </si>
  <si>
    <t>Shipper Supply</t>
  </si>
  <si>
    <t>sheet</t>
  </si>
  <si>
    <t>SH-PA0039</t>
  </si>
  <si>
    <t>Roll of 48"x1/4" Thick Foam, Split at 12" - 225 feet Per Roll</t>
  </si>
  <si>
    <t>Label</t>
  </si>
  <si>
    <t>DC-LB0074</t>
  </si>
  <si>
    <t>Label, LulzBot TAZ FlexyDually Tool Head v2c, 0.6 Nozzle, Front</t>
  </si>
  <si>
    <t>Sticker Giant</t>
  </si>
  <si>
    <t>DC-LB0075</t>
  </si>
  <si>
    <t>Label, LulzBot TAZ FlexyDually Tool Head v2c, 0.6 Nozzle, Back</t>
  </si>
  <si>
    <t>DC-LB0104</t>
  </si>
  <si>
    <t>Tool Head Wiring Connector Alignment Label</t>
  </si>
  <si>
    <t>Documentation</t>
  </si>
  <si>
    <t>DC-MS0047</t>
  </si>
  <si>
    <t>v2 Tool Head Instruction Card</t>
  </si>
  <si>
    <t>The print shop of Loveland</t>
  </si>
  <si>
    <t>PO15268</t>
  </si>
  <si>
    <t>Combining MO16-0056 and MO16-0057</t>
  </si>
  <si>
    <t>Sample</t>
  </si>
  <si>
    <t>RM-TE0027</t>
  </si>
  <si>
    <t>LulzBot Green NinjaFlex™ TPE Filament, 3mm, 0.75kg</t>
  </si>
  <si>
    <t>Fenner Drives</t>
  </si>
  <si>
    <t>PO15579</t>
  </si>
  <si>
    <t>RM-AB0082</t>
  </si>
  <si>
    <t>Black ABS 3mm Filament, 5lb Reel</t>
  </si>
  <si>
    <t>Village</t>
  </si>
  <si>
    <t>PO15578</t>
  </si>
  <si>
    <t>DC-LB0084</t>
  </si>
  <si>
    <t>LulzBot TAZ FlexyDually v2 Serial Number Label</t>
  </si>
  <si>
    <t>DC-MS0054</t>
  </si>
  <si>
    <t>Firmware Update Warning Cards</t>
  </si>
  <si>
    <t>PO15186</t>
  </si>
  <si>
    <t>Combining MO16-0056, MO16-0057, MO16-0061, and MO16-0062 +500 per Bob ~AS</t>
  </si>
  <si>
    <t xml:space="preserve">Dual Extruder BOM cost  </t>
  </si>
  <si>
    <t>Javelin BOM</t>
  </si>
  <si>
    <t>QTY to Build</t>
  </si>
  <si>
    <t>Qty to Order</t>
  </si>
  <si>
    <t>Dual_Extruder_Mt-v1.3</t>
  </si>
  <si>
    <t>Flex_plate_v0.5, Blue</t>
  </si>
  <si>
    <t>extruder</t>
  </si>
  <si>
    <t>PP-GP0059</t>
  </si>
  <si>
    <t>herringbone_large_gear</t>
  </si>
  <si>
    <t>extruder_latch</t>
  </si>
  <si>
    <t>herringbone_small_gear</t>
  </si>
  <si>
    <t>Wade Reloaded Bearing Washer</t>
  </si>
  <si>
    <t>PP-GP0162</t>
  </si>
  <si>
    <t>Spool Arm, Blue</t>
  </si>
  <si>
    <t>dual_fan_shroud</t>
  </si>
  <si>
    <t>dual_lower_plate_v0.4</t>
  </si>
  <si>
    <t>dual_hex_mount_plate_v0.2</t>
  </si>
  <si>
    <t>Timberline</t>
  </si>
  <si>
    <t>McMaster-Carr Supply Company</t>
  </si>
  <si>
    <t>91175A062</t>
  </si>
  <si>
    <t>91290A187</t>
  </si>
  <si>
    <t>small herringbone gear, extruder idler</t>
  </si>
  <si>
    <t>90591A121</t>
  </si>
  <si>
    <t>extruder, rods and switches</t>
  </si>
  <si>
    <t>91390A100</t>
  </si>
  <si>
    <t>M2 x 6 Bolt, SCHS Black-Oxide</t>
  </si>
  <si>
    <t>PP-MP0066</t>
  </si>
  <si>
    <t>Metric Brass Heat-Set Insert for Plastics, Tapered, M2-.4 Internal Thread, 2.9MM Length</t>
  </si>
  <si>
    <t>91290A117</t>
  </si>
  <si>
    <t>M3 x 20 Bolt, SHCS</t>
  </si>
  <si>
    <t>extruder; bed mount, z-hard stop</t>
  </si>
  <si>
    <t>91290A125</t>
  </si>
  <si>
    <t>91166A210</t>
  </si>
  <si>
    <t>HD-BT0010</t>
  </si>
  <si>
    <t>M4 x 20 Bolt, SHCS Black-Oxide</t>
  </si>
  <si>
    <t>Extruder/Buda</t>
  </si>
  <si>
    <t>91290A168</t>
  </si>
  <si>
    <t>91166A230</t>
  </si>
  <si>
    <t>M4 Nut,Zinc-Plated Steel</t>
  </si>
  <si>
    <t>extruder/buda</t>
  </si>
  <si>
    <t>90591A141</t>
  </si>
  <si>
    <t>Hobbed Bolt, M8 x 50mm Hex head, 26mm offset, Stainless Steel</t>
  </si>
  <si>
    <t>bearings, extruder</t>
  </si>
  <si>
    <t>90576A117</t>
  </si>
  <si>
    <t>extruder, spooler,bearings</t>
  </si>
  <si>
    <t>91166A270</t>
  </si>
  <si>
    <t>HD-MS0204</t>
  </si>
  <si>
    <t>100 Sealed Skateboard/inline/Rollerblade Skate Bearing Ball</t>
  </si>
  <si>
    <t>vxb.com</t>
  </si>
  <si>
    <t>kit708</t>
  </si>
  <si>
    <t>4 bearings used in robot, 3 in extruder</t>
  </si>
  <si>
    <t>Received</t>
  </si>
  <si>
    <t>Checking with Mary on inventory levels / Per Mary, we should be good on these – don't order more.</t>
  </si>
  <si>
    <t>Mcmaster-Carr Supply Company</t>
  </si>
  <si>
    <t>91290A230</t>
  </si>
  <si>
    <t>HD-MS0055</t>
  </si>
  <si>
    <t>Thumb Screw Knob for M5 SHCS, Black</t>
  </si>
  <si>
    <t>Y-axis</t>
  </si>
  <si>
    <t>91175A063</t>
  </si>
  <si>
    <t>Extruder, Z-endstop</t>
  </si>
  <si>
    <t>Assy, Lulzbot Hexagon V1.0 with 0.35 nozzle</t>
  </si>
  <si>
    <t>0.187 ID X .250 OD NAT PTFE TUBE</t>
  </si>
  <si>
    <t>Filament Guide</t>
  </si>
  <si>
    <t>PO06980</t>
  </si>
  <si>
    <t>418 Feet</t>
  </si>
  <si>
    <t>frame</t>
  </si>
  <si>
    <t>91166A240</t>
  </si>
  <si>
    <t>Wire Tie, 8”</t>
  </si>
  <si>
    <t>Electronics Distributors Corporation</t>
  </si>
  <si>
    <t>PO06876</t>
  </si>
  <si>
    <t>See Notes</t>
  </si>
  <si>
    <t>50K 4/3/15 - 40K 4/17/15 - 40K 5/1/15 - 40K 5/15/15 - 40K 5/29/15</t>
  </si>
  <si>
    <t>7130K59</t>
  </si>
  <si>
    <t>94669A757</t>
  </si>
  <si>
    <t>Still need to order (7/31</t>
  </si>
  <si>
    <t>for additional spool arm</t>
  </si>
  <si>
    <t>Panduit wire wrap – 1/4” Black</t>
  </si>
  <si>
    <t>40mm Fan</t>
  </si>
  <si>
    <t>RFB2008 Micro Blower, 30 AWG wire 250mm long</t>
  </si>
  <si>
    <t>Half Height NEMA 17 Stepper Motor, wires cut to 60mm</t>
  </si>
  <si>
    <t>Changzhou</t>
  </si>
  <si>
    <t>TL-CS0083</t>
  </si>
  <si>
    <t>EMI/RFI-Shield Heat-Shrink Tubing 3/16" ID Before, 3/32" ID After, 48" L, Black, cut to 50mm</t>
  </si>
  <si>
    <t>7937K31</t>
  </si>
  <si>
    <t>Feet</t>
  </si>
  <si>
    <t>TL-CS0129</t>
  </si>
  <si>
    <t>Interference-Shielding Heat-Shrink Tubing, 3/8" ID Before, 3/16" ID After, 48" Long, Black</t>
  </si>
  <si>
    <t>7937K33</t>
  </si>
  <si>
    <t>Might Change</t>
  </si>
  <si>
    <t>Will Change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</si>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</sst>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;[Red]&quot;-$&quot;#,##0.00"/>
    <numFmt numFmtId="165" formatCode="&quot;$&quot;#,##0.00;[Red]&quot;-$&quot;#,##0.00;General"/>
    <numFmt numFmtId="166" formatCode="[$-10000]mm/dd/yy"/>
    <numFmt numFmtId="167" formatCode="[$$-409]#,##0.00;[Red]&quot;-&quot;[$$-409]#,##0.00"/>
    <numFmt numFmtId="169" formatCode="&quot;$&quot;#,##0.00;[Red]&quot;-&quot;&quot;$&quot;#,##0.00;"/>
    <numFmt numFmtId="172" formatCode="mm/dd/yy"/>
  </numFmts>
  <fonts count="26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0"/>
      <color rgb="FF000000"/>
      <name val="Liberation Sans"/>
    </font>
    <font>
      <b/>
      <sz val="10"/>
      <color rgb="FFFF0000"/>
      <name val="Liberation Sans"/>
    </font>
    <font>
      <b/>
      <sz val="11"/>
      <color theme="1"/>
      <name val="Sans"/>
    </font>
    <font>
      <sz val="10"/>
      <color rgb="FF000000"/>
      <name val="Liberation Sans"/>
    </font>
    <font>
      <sz val="10"/>
      <color theme="1"/>
      <name val="Liberation Sans"/>
    </font>
    <font>
      <sz val="10"/>
      <color theme="1"/>
      <name val="Sans"/>
    </font>
    <font>
      <b/>
      <sz val="14"/>
      <color rgb="FF000000"/>
      <name val="Sans"/>
    </font>
    <font>
      <b/>
      <sz val="10.5"/>
      <color rgb="FFFFFFFF"/>
      <name val="Sans"/>
    </font>
    <font>
      <b/>
      <sz val="11"/>
      <color rgb="FFFF0000"/>
      <name val="Sans"/>
    </font>
    <font>
      <b/>
      <sz val="11"/>
      <color rgb="FFFFFFFF"/>
      <name val="Sans"/>
    </font>
    <font>
      <b/>
      <sz val="10"/>
      <color rgb="FF000000"/>
      <name val="Sans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</font>
    <font>
      <sz val="10"/>
      <color rgb="FF000000"/>
      <name val="Liberation Serif"/>
    </font>
    <font>
      <sz val="10"/>
      <color rgb="FFFF0000"/>
      <name val="Sans"/>
    </font>
    <font>
      <sz val="10"/>
      <color rgb="FF000000"/>
      <name val="Cumberland AMT"/>
    </font>
    <font>
      <b/>
      <sz val="10"/>
      <color rgb="FF0047FF"/>
      <name val="Arial"/>
      <family val="2"/>
    </font>
    <font>
      <sz val="10"/>
      <color rgb="FF0047FF"/>
      <name val="Arial"/>
      <family val="2"/>
    </font>
    <font>
      <sz val="10"/>
      <color rgb="FF0047FF"/>
      <name val="Sans"/>
    </font>
    <font>
      <b/>
      <sz val="12"/>
      <color rgb="FF000000"/>
      <name val="Sans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50E"/>
        <bgColor rgb="FFFF950E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108">
    <xf numFmtId="0" fontId="0" fillId="0" borderId="0" xfId="0"/>
    <xf numFmtId="0" fontId="4" fillId="0" borderId="1" xfId="0" applyFont="1" applyFill="1" applyBorder="1" applyAlignment="1" applyProtection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166" fontId="4" fillId="0" borderId="1" xfId="0" applyNumberFormat="1" applyFont="1" applyFill="1" applyBorder="1" applyAlignment="1" applyProtection="1">
      <alignment horizontal="center"/>
    </xf>
    <xf numFmtId="0" fontId="4" fillId="0" borderId="1" xfId="1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Fill="1" applyBorder="1" applyAlignment="1" applyProtection="1">
      <alignment horizontal="left"/>
    </xf>
    <xf numFmtId="0" fontId="0" fillId="0" borderId="1" xfId="0" applyBorder="1"/>
    <xf numFmtId="0" fontId="7" fillId="0" borderId="1" xfId="1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/>
    </xf>
    <xf numFmtId="169" fontId="7" fillId="0" borderId="1" xfId="0" applyNumberFormat="1" applyFont="1" applyFill="1" applyBorder="1" applyAlignment="1" applyProtection="1">
      <alignment horizontal="center"/>
    </xf>
    <xf numFmtId="166" fontId="7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wrapText="1"/>
    </xf>
    <xf numFmtId="172" fontId="7" fillId="0" borderId="1" xfId="0" applyNumberFormat="1" applyFont="1" applyFill="1" applyBorder="1" applyAlignment="1" applyProtection="1">
      <alignment horizontal="center"/>
    </xf>
    <xf numFmtId="167" fontId="8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0" fontId="7" fillId="0" borderId="1" xfId="1" applyFont="1" applyBorder="1" applyAlignment="1">
      <alignment horizontal="left"/>
    </xf>
    <xf numFmtId="0" fontId="8" fillId="0" borderId="1" xfId="0" applyFont="1" applyFill="1" applyBorder="1" applyAlignment="1" applyProtection="1">
      <alignment horizontal="center"/>
    </xf>
    <xf numFmtId="172" fontId="8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7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6" fontId="7" fillId="0" borderId="1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/>
    <xf numFmtId="166" fontId="7" fillId="0" borderId="1" xfId="0" applyNumberFormat="1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11" fillId="4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/>
    <xf numFmtId="0" fontId="16" fillId="2" borderId="0" xfId="0" applyFont="1" applyFill="1" applyBorder="1" applyAlignment="1" applyProtection="1"/>
    <xf numFmtId="164" fontId="15" fillId="2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/>
    <xf numFmtId="0" fontId="17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8" fillId="2" borderId="1" xfId="0" applyFont="1" applyFill="1" applyBorder="1" applyAlignment="1" applyProtection="1">
      <alignment wrapText="1"/>
    </xf>
    <xf numFmtId="0" fontId="15" fillId="2" borderId="1" xfId="0" applyFont="1" applyFill="1" applyBorder="1" applyAlignment="1" applyProtection="1"/>
    <xf numFmtId="0" fontId="15" fillId="2" borderId="1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/>
    <xf numFmtId="0" fontId="15" fillId="5" borderId="0" xfId="0" applyFont="1" applyFill="1" applyBorder="1" applyAlignment="1" applyProtection="1"/>
    <xf numFmtId="165" fontId="15" fillId="5" borderId="0" xfId="0" applyNumberFormat="1" applyFont="1" applyFill="1" applyBorder="1" applyAlignment="1" applyProtection="1"/>
    <xf numFmtId="0" fontId="17" fillId="5" borderId="0" xfId="0" applyFont="1" applyFill="1" applyBorder="1" applyAlignment="1" applyProtection="1"/>
    <xf numFmtId="0" fontId="1" fillId="5" borderId="0" xfId="0" applyFont="1" applyFill="1" applyBorder="1" applyAlignment="1" applyProtection="1"/>
    <xf numFmtId="166" fontId="15" fillId="0" borderId="0" xfId="0" applyNumberFormat="1" applyFont="1" applyFill="1" applyBorder="1" applyAlignment="1" applyProtection="1"/>
    <xf numFmtId="164" fontId="15" fillId="0" borderId="0" xfId="0" applyNumberFormat="1" applyFont="1" applyFill="1" applyBorder="1" applyAlignment="1" applyProtection="1">
      <alignment horizontal="center"/>
    </xf>
    <xf numFmtId="166" fontId="15" fillId="2" borderId="0" xfId="0" applyNumberFormat="1" applyFont="1" applyFill="1" applyBorder="1" applyAlignment="1" applyProtection="1"/>
    <xf numFmtId="0" fontId="15" fillId="3" borderId="0" xfId="0" applyFont="1" applyFill="1" applyBorder="1" applyAlignment="1" applyProtection="1"/>
    <xf numFmtId="0" fontId="16" fillId="3" borderId="0" xfId="0" applyFont="1" applyFill="1" applyBorder="1" applyAlignment="1" applyProtection="1"/>
    <xf numFmtId="164" fontId="15" fillId="3" borderId="0" xfId="0" applyNumberFormat="1" applyFont="1" applyFill="1" applyBorder="1" applyAlignment="1" applyProtection="1">
      <alignment horizontal="center"/>
    </xf>
    <xf numFmtId="165" fontId="15" fillId="3" borderId="0" xfId="0" applyNumberFormat="1" applyFont="1" applyFill="1" applyBorder="1" applyAlignment="1" applyProtection="1"/>
    <xf numFmtId="166" fontId="15" fillId="3" borderId="0" xfId="0" applyNumberFormat="1" applyFont="1" applyFill="1" applyBorder="1" applyAlignment="1" applyProtection="1"/>
    <xf numFmtId="0" fontId="17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166" fontId="17" fillId="0" borderId="0" xfId="0" applyNumberFormat="1" applyFont="1" applyFill="1" applyBorder="1" applyAlignment="1" applyProtection="1"/>
    <xf numFmtId="0" fontId="16" fillId="5" borderId="0" xfId="0" applyFont="1" applyFill="1" applyBorder="1" applyAlignment="1" applyProtection="1"/>
    <xf numFmtId="166" fontId="17" fillId="3" borderId="0" xfId="0" applyNumberFormat="1" applyFont="1" applyFill="1" applyBorder="1" applyAlignment="1" applyProtection="1"/>
    <xf numFmtId="0" fontId="19" fillId="0" borderId="0" xfId="0" applyFont="1" applyFill="1" applyBorder="1" applyAlignment="1" applyProtection="1">
      <alignment wrapText="1"/>
    </xf>
    <xf numFmtId="166" fontId="1" fillId="0" borderId="0" xfId="0" applyNumberFormat="1" applyFont="1" applyFill="1" applyBorder="1" applyAlignment="1" applyProtection="1">
      <alignment horizontal="center"/>
    </xf>
    <xf numFmtId="166" fontId="14" fillId="0" borderId="0" xfId="0" applyNumberFormat="1" applyFont="1" applyFill="1" applyBorder="1" applyAlignment="1" applyProtection="1">
      <alignment horizontal="center"/>
    </xf>
    <xf numFmtId="166" fontId="15" fillId="0" borderId="2" xfId="0" applyNumberFormat="1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/>
    <xf numFmtId="0" fontId="15" fillId="0" borderId="1" xfId="0" applyFont="1" applyFill="1" applyBorder="1" applyAlignment="1" applyProtection="1"/>
    <xf numFmtId="0" fontId="18" fillId="0" borderId="1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/>
    <xf numFmtId="0" fontId="24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164" fontId="25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30"/>
  <sheetViews>
    <sheetView tabSelected="1" workbookViewId="0">
      <selection activeCell="J1" sqref="J1:K1048576"/>
    </sheetView>
  </sheetViews>
  <sheetFormatPr defaultRowHeight="14.25"/>
  <cols>
    <col min="1" max="1" width="13.375" style="28" customWidth="1"/>
    <col min="2" max="2" width="11.5" style="28" customWidth="1"/>
    <col min="3" max="3" width="59.875" style="49" customWidth="1"/>
    <col min="4" max="4" width="13.25" style="10" customWidth="1"/>
    <col min="5" max="5" width="17.875" style="10" customWidth="1"/>
    <col min="6" max="6" width="20.75" style="10" customWidth="1"/>
    <col min="7" max="7" width="16.5" style="10" customWidth="1"/>
    <col min="8" max="8" width="5.375" style="10" customWidth="1"/>
    <col min="9" max="9" width="7.5" style="28" customWidth="1"/>
    <col min="10" max="10" width="13.25" style="28" customWidth="1"/>
    <col min="11" max="11" width="10.625" style="10" customWidth="1"/>
    <col min="12" max="12" width="10.625" style="13" customWidth="1"/>
    <col min="13" max="13" width="10.625" style="10" customWidth="1"/>
    <col min="14" max="14" width="95.75" style="49" customWidth="1"/>
    <col min="15" max="1021" width="10.625" style="28" customWidth="1"/>
    <col min="1022" max="1022" width="10.625" style="8" customWidth="1"/>
    <col min="16383" max="16384" width="9" style="28"/>
  </cols>
  <sheetData>
    <row r="1" spans="1:1022" ht="15">
      <c r="A1" s="50" t="s">
        <v>0</v>
      </c>
      <c r="B1" s="50"/>
      <c r="C1" s="50"/>
      <c r="D1" s="50"/>
      <c r="E1" s="51" t="s">
        <v>1</v>
      </c>
      <c r="F1" s="51"/>
      <c r="G1" s="1">
        <v>512</v>
      </c>
      <c r="H1" s="1"/>
      <c r="I1" s="2"/>
      <c r="J1" s="3"/>
      <c r="K1" s="1"/>
      <c r="L1" s="4"/>
      <c r="M1" s="1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6"/>
    </row>
    <row r="2" spans="1:1022">
      <c r="A2" s="1" t="s">
        <v>2</v>
      </c>
      <c r="B2" s="1" t="s">
        <v>3</v>
      </c>
      <c r="C2" s="7" t="s">
        <v>4</v>
      </c>
      <c r="D2" s="1" t="s">
        <v>5</v>
      </c>
      <c r="E2" s="1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4" t="s">
        <v>12</v>
      </c>
      <c r="M2" s="1" t="s">
        <v>13</v>
      </c>
      <c r="N2" s="1" t="s">
        <v>14</v>
      </c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9"/>
      <c r="AMG2" s="9"/>
    </row>
    <row r="3" spans="1:1022">
      <c r="A3" s="10" t="s">
        <v>15</v>
      </c>
      <c r="B3" s="10" t="s">
        <v>16</v>
      </c>
      <c r="C3" s="11" t="s">
        <v>17</v>
      </c>
      <c r="D3" s="10" t="s">
        <v>18</v>
      </c>
      <c r="F3" s="10" t="s">
        <v>18</v>
      </c>
      <c r="H3" s="10">
        <v>1</v>
      </c>
      <c r="I3" s="10" t="s">
        <v>19</v>
      </c>
      <c r="J3" s="10">
        <f t="shared" ref="J3:J17" si="0">$G$1*H3</f>
        <v>512</v>
      </c>
      <c r="K3" s="10" t="s">
        <v>20</v>
      </c>
      <c r="L3" s="13">
        <v>42600</v>
      </c>
      <c r="N3" s="11" t="s">
        <v>21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9"/>
      <c r="AMG3" s="9"/>
    </row>
    <row r="4" spans="1:1022">
      <c r="A4" s="10" t="s">
        <v>15</v>
      </c>
      <c r="B4" s="10" t="s">
        <v>22</v>
      </c>
      <c r="C4" s="11" t="s">
        <v>23</v>
      </c>
      <c r="D4" s="10" t="s">
        <v>18</v>
      </c>
      <c r="F4" s="10" t="s">
        <v>18</v>
      </c>
      <c r="H4" s="10">
        <v>1</v>
      </c>
      <c r="I4" s="10" t="s">
        <v>19</v>
      </c>
      <c r="J4" s="10">
        <f t="shared" si="0"/>
        <v>512</v>
      </c>
      <c r="K4" s="10" t="s">
        <v>20</v>
      </c>
      <c r="L4" s="13">
        <v>42600</v>
      </c>
      <c r="N4" s="11" t="s">
        <v>21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9"/>
      <c r="AMG4" s="9"/>
    </row>
    <row r="5" spans="1:1022">
      <c r="A5" s="10" t="s">
        <v>15</v>
      </c>
      <c r="B5" s="10" t="s">
        <v>24</v>
      </c>
      <c r="C5" s="11" t="s">
        <v>25</v>
      </c>
      <c r="D5" s="10" t="s">
        <v>18</v>
      </c>
      <c r="F5" s="10" t="s">
        <v>18</v>
      </c>
      <c r="H5" s="10">
        <v>2</v>
      </c>
      <c r="I5" s="10" t="s">
        <v>19</v>
      </c>
      <c r="J5" s="10">
        <f t="shared" si="0"/>
        <v>1024</v>
      </c>
      <c r="K5" s="10" t="s">
        <v>20</v>
      </c>
      <c r="L5" s="13">
        <v>42600</v>
      </c>
      <c r="N5" s="11" t="s">
        <v>21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9"/>
      <c r="AMG5" s="9"/>
    </row>
    <row r="6" spans="1:1022">
      <c r="A6" s="10" t="s">
        <v>15</v>
      </c>
      <c r="B6" s="10" t="s">
        <v>26</v>
      </c>
      <c r="C6" s="11" t="s">
        <v>27</v>
      </c>
      <c r="D6" s="10" t="s">
        <v>18</v>
      </c>
      <c r="F6" s="10" t="s">
        <v>18</v>
      </c>
      <c r="H6" s="10">
        <v>1</v>
      </c>
      <c r="I6" s="10" t="s">
        <v>19</v>
      </c>
      <c r="J6" s="10">
        <f t="shared" si="0"/>
        <v>512</v>
      </c>
      <c r="K6" s="10" t="s">
        <v>20</v>
      </c>
      <c r="L6" s="13">
        <v>42600</v>
      </c>
      <c r="N6" s="11" t="s">
        <v>21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9"/>
      <c r="AMG6" s="9"/>
    </row>
    <row r="7" spans="1:1022">
      <c r="A7" s="10" t="s">
        <v>15</v>
      </c>
      <c r="B7" s="9" t="s">
        <v>28</v>
      </c>
      <c r="C7" s="11" t="s">
        <v>29</v>
      </c>
      <c r="D7" s="10" t="s">
        <v>18</v>
      </c>
      <c r="F7" s="10" t="s">
        <v>18</v>
      </c>
      <c r="H7" s="10">
        <v>1</v>
      </c>
      <c r="I7" s="10" t="s">
        <v>19</v>
      </c>
      <c r="J7" s="10">
        <f t="shared" si="0"/>
        <v>512</v>
      </c>
      <c r="K7" s="10" t="s">
        <v>20</v>
      </c>
      <c r="L7" s="13">
        <v>42600</v>
      </c>
      <c r="N7" s="11" t="s">
        <v>21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9"/>
      <c r="AMG7" s="9"/>
    </row>
    <row r="8" spans="1:1022">
      <c r="A8" s="10" t="s">
        <v>15</v>
      </c>
      <c r="B8" s="10" t="s">
        <v>30</v>
      </c>
      <c r="C8" s="11" t="s">
        <v>31</v>
      </c>
      <c r="D8" s="10" t="s">
        <v>18</v>
      </c>
      <c r="F8" s="10" t="s">
        <v>18</v>
      </c>
      <c r="H8" s="10">
        <v>1</v>
      </c>
      <c r="I8" s="10" t="s">
        <v>19</v>
      </c>
      <c r="J8" s="10">
        <f t="shared" si="0"/>
        <v>512</v>
      </c>
      <c r="K8" s="10" t="s">
        <v>20</v>
      </c>
      <c r="L8" s="13">
        <v>42600</v>
      </c>
      <c r="N8" s="11" t="s">
        <v>21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9"/>
      <c r="AMG8" s="9"/>
    </row>
    <row r="9" spans="1:1022">
      <c r="A9" s="10" t="s">
        <v>15</v>
      </c>
      <c r="B9" s="10" t="s">
        <v>32</v>
      </c>
      <c r="C9" s="11" t="s">
        <v>33</v>
      </c>
      <c r="D9" s="10" t="s">
        <v>18</v>
      </c>
      <c r="F9" s="10" t="s">
        <v>18</v>
      </c>
      <c r="H9" s="10">
        <v>1</v>
      </c>
      <c r="I9" s="10" t="s">
        <v>19</v>
      </c>
      <c r="J9" s="10">
        <f t="shared" si="0"/>
        <v>512</v>
      </c>
      <c r="K9" s="10" t="s">
        <v>20</v>
      </c>
      <c r="L9" s="13">
        <v>42600</v>
      </c>
      <c r="N9" s="11" t="s">
        <v>21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9"/>
      <c r="AMG9" s="9"/>
    </row>
    <row r="10" spans="1:1022">
      <c r="A10" s="10" t="s">
        <v>15</v>
      </c>
      <c r="B10" s="10" t="s">
        <v>34</v>
      </c>
      <c r="C10" s="11" t="s">
        <v>35</v>
      </c>
      <c r="D10" s="10" t="s">
        <v>18</v>
      </c>
      <c r="F10" s="10" t="s">
        <v>18</v>
      </c>
      <c r="H10" s="10">
        <v>1</v>
      </c>
      <c r="I10" s="10" t="s">
        <v>19</v>
      </c>
      <c r="J10" s="10">
        <f t="shared" si="0"/>
        <v>512</v>
      </c>
      <c r="K10" s="10" t="s">
        <v>20</v>
      </c>
      <c r="L10" s="13">
        <v>42600</v>
      </c>
      <c r="N10" s="11" t="s">
        <v>21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9"/>
      <c r="AMG10" s="9"/>
    </row>
    <row r="11" spans="1:1022">
      <c r="A11" s="10" t="s">
        <v>15</v>
      </c>
      <c r="B11" s="10" t="s">
        <v>36</v>
      </c>
      <c r="C11" s="11" t="s">
        <v>37</v>
      </c>
      <c r="D11" s="10" t="s">
        <v>18</v>
      </c>
      <c r="F11" s="10" t="s">
        <v>18</v>
      </c>
      <c r="H11" s="10">
        <v>1</v>
      </c>
      <c r="I11" s="10" t="s">
        <v>19</v>
      </c>
      <c r="J11" s="10">
        <f t="shared" si="0"/>
        <v>512</v>
      </c>
      <c r="K11" s="10" t="s">
        <v>20</v>
      </c>
      <c r="L11" s="13">
        <v>42600</v>
      </c>
      <c r="N11" s="11" t="s">
        <v>21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9"/>
      <c r="AMG11" s="9"/>
    </row>
    <row r="12" spans="1:1022">
      <c r="A12" s="10" t="s">
        <v>15</v>
      </c>
      <c r="B12" s="10" t="s">
        <v>38</v>
      </c>
      <c r="C12" s="11" t="s">
        <v>39</v>
      </c>
      <c r="D12" s="10" t="s">
        <v>18</v>
      </c>
      <c r="F12" s="10" t="s">
        <v>18</v>
      </c>
      <c r="H12" s="10">
        <v>1</v>
      </c>
      <c r="I12" s="10" t="s">
        <v>19</v>
      </c>
      <c r="J12" s="10">
        <f t="shared" si="0"/>
        <v>512</v>
      </c>
      <c r="K12" s="10" t="s">
        <v>20</v>
      </c>
      <c r="L12" s="13">
        <v>42600</v>
      </c>
      <c r="N12" s="11" t="s">
        <v>21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9"/>
      <c r="AMG12" s="9"/>
    </row>
    <row r="13" spans="1:1022">
      <c r="A13" s="10" t="s">
        <v>15</v>
      </c>
      <c r="B13" s="10" t="s">
        <v>40</v>
      </c>
      <c r="C13" s="11" t="s">
        <v>41</v>
      </c>
      <c r="D13" s="10" t="s">
        <v>18</v>
      </c>
      <c r="F13" s="10" t="s">
        <v>18</v>
      </c>
      <c r="H13" s="10">
        <v>1</v>
      </c>
      <c r="I13" s="10" t="s">
        <v>19</v>
      </c>
      <c r="J13" s="10">
        <f t="shared" si="0"/>
        <v>512</v>
      </c>
      <c r="K13" s="10" t="s">
        <v>20</v>
      </c>
      <c r="L13" s="13">
        <v>42600</v>
      </c>
      <c r="N13" s="11" t="s">
        <v>21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9"/>
      <c r="AMG13" s="9"/>
    </row>
    <row r="14" spans="1:1022">
      <c r="A14" s="10" t="s">
        <v>15</v>
      </c>
      <c r="B14" s="10" t="s">
        <v>42</v>
      </c>
      <c r="C14" s="11" t="s">
        <v>43</v>
      </c>
      <c r="D14" s="10" t="s">
        <v>18</v>
      </c>
      <c r="F14" s="10" t="s">
        <v>18</v>
      </c>
      <c r="H14" s="10">
        <v>2</v>
      </c>
      <c r="I14" s="10" t="s">
        <v>19</v>
      </c>
      <c r="J14" s="10">
        <f t="shared" si="0"/>
        <v>1024</v>
      </c>
      <c r="K14" s="10" t="s">
        <v>20</v>
      </c>
      <c r="L14" s="13">
        <v>42600</v>
      </c>
      <c r="N14" s="11" t="s">
        <v>21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9"/>
      <c r="AMG14" s="9"/>
    </row>
    <row r="15" spans="1:1022">
      <c r="A15" s="10" t="s">
        <v>15</v>
      </c>
      <c r="B15" s="10" t="s">
        <v>44</v>
      </c>
      <c r="C15" s="11" t="s">
        <v>45</v>
      </c>
      <c r="D15" s="10" t="s">
        <v>18</v>
      </c>
      <c r="F15" s="10" t="s">
        <v>18</v>
      </c>
      <c r="H15" s="10">
        <v>1</v>
      </c>
      <c r="I15" s="10" t="s">
        <v>19</v>
      </c>
      <c r="J15" s="10">
        <f t="shared" si="0"/>
        <v>512</v>
      </c>
      <c r="K15" s="10" t="s">
        <v>20</v>
      </c>
      <c r="L15" s="13">
        <v>42600</v>
      </c>
      <c r="N15" s="11" t="s">
        <v>21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9"/>
      <c r="AMG15" s="9"/>
    </row>
    <row r="16" spans="1:1022">
      <c r="A16" s="10" t="s">
        <v>15</v>
      </c>
      <c r="B16" s="10" t="s">
        <v>46</v>
      </c>
      <c r="C16" s="11" t="s">
        <v>47</v>
      </c>
      <c r="D16" s="10" t="s">
        <v>18</v>
      </c>
      <c r="F16" s="10" t="s">
        <v>18</v>
      </c>
      <c r="H16" s="10">
        <v>1</v>
      </c>
      <c r="I16" s="10" t="s">
        <v>19</v>
      </c>
      <c r="J16" s="10">
        <f t="shared" si="0"/>
        <v>512</v>
      </c>
      <c r="K16" s="10" t="s">
        <v>20</v>
      </c>
      <c r="L16" s="13">
        <v>42600</v>
      </c>
      <c r="N16" s="11" t="s">
        <v>21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9"/>
      <c r="AMG16" s="9"/>
    </row>
    <row r="17" spans="1:1021">
      <c r="A17" s="10" t="s">
        <v>15</v>
      </c>
      <c r="B17" s="10" t="s">
        <v>48</v>
      </c>
      <c r="C17" s="11" t="s">
        <v>49</v>
      </c>
      <c r="D17" s="10" t="s">
        <v>18</v>
      </c>
      <c r="F17" s="10" t="s">
        <v>18</v>
      </c>
      <c r="H17" s="10">
        <v>1</v>
      </c>
      <c r="I17" s="10" t="s">
        <v>19</v>
      </c>
      <c r="J17" s="10">
        <f t="shared" si="0"/>
        <v>512</v>
      </c>
      <c r="K17" s="10" t="s">
        <v>20</v>
      </c>
      <c r="L17" s="13">
        <v>42600</v>
      </c>
      <c r="N17" s="11" t="s">
        <v>21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9"/>
      <c r="AMG17" s="9"/>
    </row>
    <row r="18" spans="1:1021">
      <c r="A18" s="10"/>
      <c r="B18" s="10"/>
      <c r="C18" s="11"/>
      <c r="I18" s="10"/>
      <c r="J18" s="10"/>
      <c r="N18" s="1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9"/>
      <c r="AMG18" s="9"/>
    </row>
    <row r="19" spans="1:1021">
      <c r="A19" s="10" t="s">
        <v>50</v>
      </c>
      <c r="B19" s="10" t="s">
        <v>51</v>
      </c>
      <c r="C19" s="11" t="s">
        <v>52</v>
      </c>
      <c r="D19" s="10" t="s">
        <v>53</v>
      </c>
      <c r="E19" s="14">
        <v>11102951</v>
      </c>
      <c r="F19" s="10" t="s">
        <v>53</v>
      </c>
      <c r="G19" s="14">
        <v>11102951</v>
      </c>
      <c r="H19" s="10">
        <v>2</v>
      </c>
      <c r="I19" s="10" t="s">
        <v>19</v>
      </c>
      <c r="J19" s="10">
        <f t="shared" ref="J19:J42" si="1">$G$1*H19</f>
        <v>1024</v>
      </c>
      <c r="K19" s="10" t="s">
        <v>54</v>
      </c>
      <c r="L19" s="15">
        <v>42599</v>
      </c>
      <c r="M19" s="15">
        <v>42604</v>
      </c>
      <c r="N19" s="11" t="s">
        <v>55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9"/>
      <c r="AMG19" s="9"/>
    </row>
    <row r="20" spans="1:1021">
      <c r="A20" s="10" t="s">
        <v>50</v>
      </c>
      <c r="B20" s="10" t="s">
        <v>56</v>
      </c>
      <c r="C20" s="11" t="s">
        <v>57</v>
      </c>
      <c r="D20" s="10" t="s">
        <v>53</v>
      </c>
      <c r="E20" s="10" t="s">
        <v>58</v>
      </c>
      <c r="F20" s="10" t="s">
        <v>53</v>
      </c>
      <c r="H20" s="10">
        <v>2</v>
      </c>
      <c r="I20" s="10" t="s">
        <v>19</v>
      </c>
      <c r="J20" s="10">
        <f t="shared" si="1"/>
        <v>1024</v>
      </c>
      <c r="K20" s="10" t="s">
        <v>54</v>
      </c>
      <c r="L20" s="15">
        <v>42599</v>
      </c>
      <c r="M20" s="15">
        <v>42604</v>
      </c>
      <c r="N20" s="11" t="s">
        <v>55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9"/>
      <c r="AMG20" s="9"/>
    </row>
    <row r="21" spans="1:1021">
      <c r="A21" s="10" t="s">
        <v>50</v>
      </c>
      <c r="B21" s="10" t="s">
        <v>59</v>
      </c>
      <c r="C21" s="11" t="s">
        <v>60</v>
      </c>
      <c r="D21" s="10" t="s">
        <v>53</v>
      </c>
      <c r="E21" s="10">
        <v>40302</v>
      </c>
      <c r="F21" s="10" t="s">
        <v>53</v>
      </c>
      <c r="H21" s="10">
        <v>3</v>
      </c>
      <c r="I21" s="10" t="s">
        <v>19</v>
      </c>
      <c r="J21" s="10">
        <f t="shared" si="1"/>
        <v>1536</v>
      </c>
      <c r="K21" s="10" t="s">
        <v>54</v>
      </c>
      <c r="L21" s="15">
        <v>42599</v>
      </c>
      <c r="M21" s="15">
        <v>42604</v>
      </c>
      <c r="N21" s="11" t="s">
        <v>55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9"/>
      <c r="AMG21" s="9"/>
    </row>
    <row r="22" spans="1:1021">
      <c r="A22" s="10" t="s">
        <v>50</v>
      </c>
      <c r="B22" s="10" t="s">
        <v>61</v>
      </c>
      <c r="C22" s="11" t="s">
        <v>62</v>
      </c>
      <c r="D22" s="10" t="s">
        <v>53</v>
      </c>
      <c r="E22" s="14">
        <v>40818</v>
      </c>
      <c r="F22" s="10" t="s">
        <v>53</v>
      </c>
      <c r="H22" s="10">
        <v>2</v>
      </c>
      <c r="I22" s="10" t="s">
        <v>19</v>
      </c>
      <c r="J22" s="10">
        <f t="shared" si="1"/>
        <v>1024</v>
      </c>
      <c r="K22" s="10" t="s">
        <v>54</v>
      </c>
      <c r="L22" s="15">
        <v>42599</v>
      </c>
      <c r="M22" s="15">
        <v>42604</v>
      </c>
      <c r="N22" s="11" t="s">
        <v>55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9"/>
      <c r="AMG22" s="9"/>
    </row>
    <row r="23" spans="1:1021">
      <c r="A23" s="10" t="s">
        <v>50</v>
      </c>
      <c r="B23" s="10" t="s">
        <v>63</v>
      </c>
      <c r="C23" s="11" t="s">
        <v>64</v>
      </c>
      <c r="D23" s="10" t="s">
        <v>53</v>
      </c>
      <c r="E23" s="10">
        <v>39505</v>
      </c>
      <c r="F23" s="10" t="s">
        <v>53</v>
      </c>
      <c r="G23" s="10">
        <v>39505</v>
      </c>
      <c r="H23" s="10">
        <v>6</v>
      </c>
      <c r="I23" s="10" t="s">
        <v>19</v>
      </c>
      <c r="J23" s="10">
        <f t="shared" si="1"/>
        <v>3072</v>
      </c>
      <c r="K23" s="10" t="s">
        <v>54</v>
      </c>
      <c r="L23" s="15">
        <v>42599</v>
      </c>
      <c r="M23" s="15">
        <v>42604</v>
      </c>
      <c r="N23" s="11" t="s">
        <v>55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7"/>
      <c r="AMG23" s="17"/>
    </row>
    <row r="24" spans="1:1021">
      <c r="A24" s="10" t="s">
        <v>50</v>
      </c>
      <c r="B24" s="10" t="s">
        <v>65</v>
      </c>
      <c r="C24" s="11" t="s">
        <v>66</v>
      </c>
      <c r="D24" s="10" t="s">
        <v>53</v>
      </c>
      <c r="E24" s="10">
        <v>40929</v>
      </c>
      <c r="F24" s="10" t="s">
        <v>67</v>
      </c>
      <c r="G24" s="10">
        <v>40929</v>
      </c>
      <c r="H24" s="10">
        <v>2</v>
      </c>
      <c r="I24" s="10" t="s">
        <v>19</v>
      </c>
      <c r="J24" s="10">
        <f t="shared" si="1"/>
        <v>1024</v>
      </c>
      <c r="K24" s="10" t="s">
        <v>54</v>
      </c>
      <c r="L24" s="15">
        <v>42599</v>
      </c>
      <c r="M24" s="15">
        <v>42604</v>
      </c>
      <c r="N24" s="11" t="s">
        <v>55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9"/>
      <c r="AMG24" s="9"/>
    </row>
    <row r="25" spans="1:1021">
      <c r="A25" s="10" t="s">
        <v>50</v>
      </c>
      <c r="B25" s="10" t="s">
        <v>68</v>
      </c>
      <c r="C25" s="11" t="s">
        <v>69</v>
      </c>
      <c r="D25" s="10" t="s">
        <v>53</v>
      </c>
      <c r="E25" s="10">
        <v>39508</v>
      </c>
      <c r="F25" s="10" t="s">
        <v>53</v>
      </c>
      <c r="G25" s="10">
        <v>39508</v>
      </c>
      <c r="H25" s="10">
        <v>3</v>
      </c>
      <c r="I25" s="10" t="s">
        <v>19</v>
      </c>
      <c r="J25" s="10">
        <f t="shared" si="1"/>
        <v>1536</v>
      </c>
      <c r="K25" s="10" t="s">
        <v>54</v>
      </c>
      <c r="L25" s="15">
        <v>42599</v>
      </c>
      <c r="M25" s="15">
        <v>42604</v>
      </c>
      <c r="N25" s="11" t="s">
        <v>55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</row>
    <row r="26" spans="1:1021">
      <c r="A26" s="10" t="s">
        <v>50</v>
      </c>
      <c r="B26" s="10" t="s">
        <v>70</v>
      </c>
      <c r="C26" s="11" t="s">
        <v>71</v>
      </c>
      <c r="D26" s="10" t="s">
        <v>53</v>
      </c>
      <c r="E26" s="10">
        <v>40352</v>
      </c>
      <c r="F26" s="10" t="s">
        <v>53</v>
      </c>
      <c r="G26" s="10">
        <v>40352</v>
      </c>
      <c r="H26" s="10">
        <v>13</v>
      </c>
      <c r="I26" s="10" t="s">
        <v>19</v>
      </c>
      <c r="J26" s="10">
        <f t="shared" si="1"/>
        <v>6656</v>
      </c>
      <c r="K26" s="10" t="s">
        <v>54</v>
      </c>
      <c r="L26" s="15">
        <v>42599</v>
      </c>
      <c r="M26" s="15">
        <v>42604</v>
      </c>
      <c r="N26" s="11" t="s">
        <v>55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9"/>
      <c r="AMG26" s="9"/>
    </row>
    <row r="27" spans="1:1021">
      <c r="A27" s="10" t="s">
        <v>50</v>
      </c>
      <c r="B27" s="10" t="s">
        <v>72</v>
      </c>
      <c r="C27" s="11" t="s">
        <v>73</v>
      </c>
      <c r="D27" s="10" t="s">
        <v>53</v>
      </c>
      <c r="E27" s="10">
        <v>39526</v>
      </c>
      <c r="F27" s="10" t="s">
        <v>74</v>
      </c>
      <c r="G27" s="10" t="s">
        <v>75</v>
      </c>
      <c r="H27" s="10">
        <v>4</v>
      </c>
      <c r="I27" s="10" t="s">
        <v>19</v>
      </c>
      <c r="J27" s="10">
        <f t="shared" si="1"/>
        <v>2048</v>
      </c>
      <c r="K27" s="10" t="s">
        <v>54</v>
      </c>
      <c r="L27" s="15">
        <v>42599</v>
      </c>
      <c r="M27" s="15">
        <v>42604</v>
      </c>
      <c r="N27" s="11" t="s">
        <v>55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9"/>
      <c r="AMG27" s="9"/>
    </row>
    <row r="28" spans="1:1021">
      <c r="A28" s="10" t="s">
        <v>50</v>
      </c>
      <c r="B28" s="10" t="s">
        <v>76</v>
      </c>
      <c r="C28" s="11" t="s">
        <v>77</v>
      </c>
      <c r="D28" s="10" t="s">
        <v>53</v>
      </c>
      <c r="E28" s="10">
        <v>40353</v>
      </c>
      <c r="F28" s="10" t="s">
        <v>53</v>
      </c>
      <c r="H28" s="10">
        <v>4</v>
      </c>
      <c r="I28" s="10" t="s">
        <v>19</v>
      </c>
      <c r="J28" s="10">
        <f t="shared" si="1"/>
        <v>2048</v>
      </c>
      <c r="K28" s="10" t="s">
        <v>54</v>
      </c>
      <c r="L28" s="15">
        <v>42599</v>
      </c>
      <c r="M28" s="15">
        <v>42604</v>
      </c>
      <c r="N28" s="11" t="s">
        <v>55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9"/>
      <c r="AMG28" s="9"/>
    </row>
    <row r="29" spans="1:1021">
      <c r="A29" s="10" t="s">
        <v>50</v>
      </c>
      <c r="B29" s="10" t="s">
        <v>78</v>
      </c>
      <c r="C29" s="11" t="s">
        <v>79</v>
      </c>
      <c r="D29" s="10" t="s">
        <v>53</v>
      </c>
      <c r="E29" s="10">
        <v>40303</v>
      </c>
      <c r="F29" s="10" t="s">
        <v>53</v>
      </c>
      <c r="H29" s="10">
        <v>6</v>
      </c>
      <c r="I29" s="10" t="s">
        <v>19</v>
      </c>
      <c r="J29" s="10">
        <f t="shared" si="1"/>
        <v>3072</v>
      </c>
      <c r="K29" s="10" t="s">
        <v>54</v>
      </c>
      <c r="L29" s="15">
        <v>42599</v>
      </c>
      <c r="M29" s="15">
        <v>42604</v>
      </c>
      <c r="N29" s="11" t="s">
        <v>55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9"/>
      <c r="AMG29" s="9"/>
    </row>
    <row r="30" spans="1:1021">
      <c r="A30" s="10" t="s">
        <v>50</v>
      </c>
      <c r="B30" s="10" t="s">
        <v>80</v>
      </c>
      <c r="C30" s="11" t="s">
        <v>81</v>
      </c>
      <c r="D30" s="10" t="s">
        <v>53</v>
      </c>
      <c r="E30" s="10">
        <v>40163</v>
      </c>
      <c r="F30" s="10" t="s">
        <v>53</v>
      </c>
      <c r="H30" s="10">
        <v>2</v>
      </c>
      <c r="I30" s="10" t="s">
        <v>19</v>
      </c>
      <c r="J30" s="10">
        <f t="shared" si="1"/>
        <v>1024</v>
      </c>
      <c r="K30" s="10" t="s">
        <v>54</v>
      </c>
      <c r="L30" s="15">
        <v>42599</v>
      </c>
      <c r="M30" s="15">
        <v>42604</v>
      </c>
      <c r="N30" s="11" t="s">
        <v>55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9"/>
      <c r="AMG30" s="9"/>
    </row>
    <row r="31" spans="1:1021">
      <c r="A31" s="10" t="s">
        <v>50</v>
      </c>
      <c r="B31" s="10" t="s">
        <v>82</v>
      </c>
      <c r="C31" s="11" t="s">
        <v>83</v>
      </c>
      <c r="D31" s="10" t="s">
        <v>53</v>
      </c>
      <c r="E31" s="10">
        <v>11511045</v>
      </c>
      <c r="F31" s="10" t="s">
        <v>53</v>
      </c>
      <c r="H31" s="10">
        <v>2</v>
      </c>
      <c r="I31" s="10" t="s">
        <v>19</v>
      </c>
      <c r="J31" s="10">
        <f t="shared" si="1"/>
        <v>1024</v>
      </c>
      <c r="K31" s="10" t="s">
        <v>54</v>
      </c>
      <c r="L31" s="15">
        <v>42599</v>
      </c>
      <c r="M31" s="15">
        <v>42604</v>
      </c>
      <c r="N31" s="11" t="s">
        <v>55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9"/>
      <c r="AMG31" s="9"/>
    </row>
    <row r="32" spans="1:1021">
      <c r="A32" s="10" t="s">
        <v>50</v>
      </c>
      <c r="B32" s="10" t="s">
        <v>84</v>
      </c>
      <c r="C32" s="11" t="s">
        <v>85</v>
      </c>
      <c r="D32" s="10" t="s">
        <v>53</v>
      </c>
      <c r="E32" s="10">
        <v>11511046</v>
      </c>
      <c r="F32" s="10" t="s">
        <v>53</v>
      </c>
      <c r="H32" s="10">
        <v>2</v>
      </c>
      <c r="I32" s="10" t="s">
        <v>19</v>
      </c>
      <c r="J32" s="10">
        <f t="shared" si="1"/>
        <v>1024</v>
      </c>
      <c r="K32" s="10" t="s">
        <v>54</v>
      </c>
      <c r="L32" s="15">
        <v>42599</v>
      </c>
      <c r="M32" s="15">
        <v>42604</v>
      </c>
      <c r="N32" s="11" t="s">
        <v>55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9"/>
      <c r="AMG32" s="9"/>
    </row>
    <row r="33" spans="1:1021">
      <c r="A33" s="10" t="s">
        <v>50</v>
      </c>
      <c r="B33" s="10" t="s">
        <v>86</v>
      </c>
      <c r="C33" s="11" t="s">
        <v>87</v>
      </c>
      <c r="D33" s="10" t="s">
        <v>53</v>
      </c>
      <c r="E33" s="10">
        <v>1140357</v>
      </c>
      <c r="F33" s="10" t="s">
        <v>53</v>
      </c>
      <c r="H33" s="10">
        <v>6</v>
      </c>
      <c r="I33" s="10" t="s">
        <v>19</v>
      </c>
      <c r="J33" s="10">
        <f t="shared" si="1"/>
        <v>3072</v>
      </c>
      <c r="K33" s="10" t="s">
        <v>54</v>
      </c>
      <c r="L33" s="15">
        <v>42599</v>
      </c>
      <c r="M33" s="15">
        <v>42604</v>
      </c>
      <c r="N33" s="11" t="s">
        <v>55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9"/>
      <c r="AMG33" s="9"/>
    </row>
    <row r="34" spans="1:1021">
      <c r="A34" s="10" t="s">
        <v>50</v>
      </c>
      <c r="B34" s="10" t="s">
        <v>88</v>
      </c>
      <c r="C34" s="11" t="s">
        <v>89</v>
      </c>
      <c r="D34" s="10" t="s">
        <v>53</v>
      </c>
      <c r="E34" s="10" t="s">
        <v>90</v>
      </c>
      <c r="F34" s="10" t="s">
        <v>53</v>
      </c>
      <c r="H34" s="10">
        <v>3</v>
      </c>
      <c r="I34" s="10" t="s">
        <v>19</v>
      </c>
      <c r="J34" s="10">
        <f t="shared" si="1"/>
        <v>1536</v>
      </c>
      <c r="K34" s="10" t="s">
        <v>54</v>
      </c>
      <c r="L34" s="15">
        <v>42599</v>
      </c>
      <c r="M34" s="15">
        <v>42604</v>
      </c>
      <c r="N34" s="11" t="s">
        <v>55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9"/>
      <c r="AMG34" s="9"/>
    </row>
    <row r="35" spans="1:1021">
      <c r="A35" s="10" t="s">
        <v>50</v>
      </c>
      <c r="B35" s="10" t="s">
        <v>91</v>
      </c>
      <c r="C35" s="11" t="s">
        <v>92</v>
      </c>
      <c r="D35" s="10" t="s">
        <v>53</v>
      </c>
      <c r="E35" s="10" t="s">
        <v>93</v>
      </c>
      <c r="F35" s="10" t="s">
        <v>53</v>
      </c>
      <c r="G35" s="10" t="s">
        <v>93</v>
      </c>
      <c r="H35" s="10">
        <v>4</v>
      </c>
      <c r="I35" s="10" t="s">
        <v>19</v>
      </c>
      <c r="J35" s="10">
        <f t="shared" si="1"/>
        <v>2048</v>
      </c>
      <c r="K35" s="10" t="s">
        <v>54</v>
      </c>
      <c r="L35" s="15">
        <v>42599</v>
      </c>
      <c r="M35" s="15">
        <v>42604</v>
      </c>
      <c r="N35" s="11" t="s">
        <v>55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9"/>
      <c r="AMG35" s="9"/>
    </row>
    <row r="36" spans="1:1021">
      <c r="A36" s="10" t="s">
        <v>50</v>
      </c>
      <c r="B36" s="10" t="s">
        <v>94</v>
      </c>
      <c r="C36" s="11" t="s">
        <v>95</v>
      </c>
      <c r="D36" s="10" t="s">
        <v>53</v>
      </c>
      <c r="E36" s="10">
        <v>134596</v>
      </c>
      <c r="F36" s="10" t="s">
        <v>53</v>
      </c>
      <c r="G36" s="10">
        <v>134596</v>
      </c>
      <c r="H36" s="10">
        <v>2</v>
      </c>
      <c r="I36" s="10" t="s">
        <v>19</v>
      </c>
      <c r="J36" s="10">
        <f t="shared" si="1"/>
        <v>1024</v>
      </c>
      <c r="K36" s="10" t="s">
        <v>54</v>
      </c>
      <c r="L36" s="15">
        <v>42599</v>
      </c>
      <c r="M36" s="15">
        <v>42604</v>
      </c>
      <c r="N36" s="11" t="s">
        <v>55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  <c r="AMA36" s="10"/>
      <c r="AMB36" s="10"/>
      <c r="AMC36" s="10"/>
      <c r="AMD36" s="10"/>
      <c r="AME36" s="10"/>
      <c r="AMF36" s="9"/>
      <c r="AMG36" s="9"/>
    </row>
    <row r="37" spans="1:1021">
      <c r="A37" s="10" t="s">
        <v>50</v>
      </c>
      <c r="B37" s="10" t="s">
        <v>96</v>
      </c>
      <c r="C37" s="11" t="s">
        <v>97</v>
      </c>
      <c r="D37" s="10" t="s">
        <v>53</v>
      </c>
      <c r="E37" s="14" t="s">
        <v>98</v>
      </c>
      <c r="F37" s="10" t="s">
        <v>74</v>
      </c>
      <c r="G37" s="10" t="s">
        <v>99</v>
      </c>
      <c r="H37" s="10">
        <v>1</v>
      </c>
      <c r="I37" s="10" t="s">
        <v>19</v>
      </c>
      <c r="J37" s="10">
        <f t="shared" si="1"/>
        <v>512</v>
      </c>
      <c r="K37" s="10" t="s">
        <v>54</v>
      </c>
      <c r="L37" s="15">
        <v>42599</v>
      </c>
      <c r="M37" s="15">
        <v>42604</v>
      </c>
      <c r="N37" s="11" t="s">
        <v>55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  <c r="AMF37" s="9"/>
      <c r="AMG37" s="9"/>
    </row>
    <row r="38" spans="1:1021">
      <c r="A38" s="10" t="s">
        <v>50</v>
      </c>
      <c r="B38" s="10" t="s">
        <v>100</v>
      </c>
      <c r="C38" s="11" t="s">
        <v>101</v>
      </c>
      <c r="D38" s="10" t="s">
        <v>53</v>
      </c>
      <c r="E38" s="10">
        <v>39905</v>
      </c>
      <c r="F38" s="10" t="s">
        <v>53</v>
      </c>
      <c r="G38" s="10">
        <v>39905</v>
      </c>
      <c r="H38" s="10">
        <v>1</v>
      </c>
      <c r="I38" s="10" t="s">
        <v>19</v>
      </c>
      <c r="J38" s="10">
        <f t="shared" si="1"/>
        <v>512</v>
      </c>
      <c r="K38" s="10" t="s">
        <v>54</v>
      </c>
      <c r="L38" s="15">
        <v>42599</v>
      </c>
      <c r="M38" s="15">
        <v>42604</v>
      </c>
      <c r="N38" s="11" t="s">
        <v>55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9"/>
      <c r="AMG38" s="9"/>
    </row>
    <row r="39" spans="1:1021">
      <c r="A39" s="10" t="s">
        <v>50</v>
      </c>
      <c r="B39" s="10" t="s">
        <v>102</v>
      </c>
      <c r="C39" s="11" t="s">
        <v>103</v>
      </c>
      <c r="D39" s="10" t="s">
        <v>53</v>
      </c>
      <c r="E39" s="10">
        <v>1139539</v>
      </c>
      <c r="F39" s="10" t="s">
        <v>53</v>
      </c>
      <c r="G39" s="10">
        <v>1139539</v>
      </c>
      <c r="H39" s="10">
        <v>1</v>
      </c>
      <c r="I39" s="10" t="s">
        <v>19</v>
      </c>
      <c r="J39" s="10">
        <f t="shared" si="1"/>
        <v>512</v>
      </c>
      <c r="K39" s="10" t="s">
        <v>54</v>
      </c>
      <c r="L39" s="15">
        <v>42599</v>
      </c>
      <c r="M39" s="15">
        <v>42604</v>
      </c>
      <c r="N39" s="11" t="s">
        <v>55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  <c r="AMA39" s="10"/>
      <c r="AMB39" s="10"/>
      <c r="AMC39" s="10"/>
      <c r="AMD39" s="10"/>
      <c r="AME39" s="10"/>
      <c r="AMF39" s="9"/>
      <c r="AMG39" s="9"/>
    </row>
    <row r="40" spans="1:1021">
      <c r="A40" s="10" t="s">
        <v>50</v>
      </c>
      <c r="B40" s="10" t="s">
        <v>104</v>
      </c>
      <c r="C40" s="11" t="s">
        <v>105</v>
      </c>
      <c r="E40" s="10">
        <v>11485208</v>
      </c>
      <c r="F40" s="10" t="s">
        <v>53</v>
      </c>
      <c r="G40" s="10">
        <v>11485208</v>
      </c>
      <c r="H40" s="10">
        <v>1</v>
      </c>
      <c r="I40" s="10" t="s">
        <v>19</v>
      </c>
      <c r="J40" s="10">
        <f t="shared" si="1"/>
        <v>512</v>
      </c>
      <c r="K40" s="10" t="s">
        <v>54</v>
      </c>
      <c r="L40" s="15">
        <v>42599</v>
      </c>
      <c r="M40" s="15">
        <v>42604</v>
      </c>
      <c r="N40" s="11" t="s">
        <v>55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9"/>
      <c r="AMG40" s="9"/>
    </row>
    <row r="41" spans="1:1021">
      <c r="A41" s="10" t="s">
        <v>50</v>
      </c>
      <c r="B41" s="10" t="s">
        <v>106</v>
      </c>
      <c r="C41" s="11" t="s">
        <v>107</v>
      </c>
      <c r="D41" s="10" t="s">
        <v>53</v>
      </c>
      <c r="E41" s="10">
        <v>1140354</v>
      </c>
      <c r="F41" s="10" t="s">
        <v>53</v>
      </c>
      <c r="G41" s="10">
        <v>1140354</v>
      </c>
      <c r="H41" s="10">
        <v>2</v>
      </c>
      <c r="I41" s="10" t="s">
        <v>19</v>
      </c>
      <c r="J41" s="10">
        <f t="shared" si="1"/>
        <v>1024</v>
      </c>
      <c r="K41" s="10" t="s">
        <v>54</v>
      </c>
      <c r="L41" s="15">
        <v>42599</v>
      </c>
      <c r="M41" s="15">
        <v>42604</v>
      </c>
      <c r="N41" s="11" t="s">
        <v>55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9"/>
      <c r="AMG41" s="9"/>
    </row>
    <row r="42" spans="1:1021">
      <c r="A42" s="10" t="s">
        <v>50</v>
      </c>
      <c r="B42" s="10" t="s">
        <v>108</v>
      </c>
      <c r="C42" s="11" t="s">
        <v>109</v>
      </c>
      <c r="E42" s="10" t="s">
        <v>110</v>
      </c>
      <c r="F42" s="10" t="s">
        <v>53</v>
      </c>
      <c r="G42" s="10" t="s">
        <v>111</v>
      </c>
      <c r="H42" s="10">
        <v>1</v>
      </c>
      <c r="I42" s="10" t="s">
        <v>19</v>
      </c>
      <c r="J42" s="10">
        <f t="shared" si="1"/>
        <v>512</v>
      </c>
      <c r="K42" s="10" t="s">
        <v>54</v>
      </c>
      <c r="L42" s="15">
        <v>42599</v>
      </c>
      <c r="M42" s="15">
        <v>42604</v>
      </c>
      <c r="N42" s="11" t="s">
        <v>55</v>
      </c>
      <c r="O42" s="18"/>
      <c r="P42" s="19"/>
      <c r="Q42" s="13"/>
      <c r="R42" s="13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9"/>
      <c r="AMA42" s="9"/>
      <c r="AMB42" s="9"/>
      <c r="AMC42" s="9"/>
      <c r="AMD42" s="9"/>
      <c r="AME42" s="9"/>
      <c r="AMF42" s="9"/>
      <c r="AMG42" s="9"/>
    </row>
    <row r="43" spans="1:1021">
      <c r="A43" s="10"/>
      <c r="B43" s="10"/>
      <c r="C43" s="11"/>
      <c r="I43" s="10"/>
      <c r="J43" s="10"/>
      <c r="M43" s="13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  <c r="AMF43" s="9"/>
      <c r="AMG43" s="9"/>
    </row>
    <row r="44" spans="1:1021">
      <c r="A44" s="10" t="s">
        <v>112</v>
      </c>
      <c r="B44" s="10" t="s">
        <v>113</v>
      </c>
      <c r="C44" s="11" t="s">
        <v>114</v>
      </c>
      <c r="D44" s="10" t="s">
        <v>115</v>
      </c>
      <c r="F44" s="10" t="s">
        <v>115</v>
      </c>
      <c r="H44" s="10">
        <v>5</v>
      </c>
      <c r="I44" s="10" t="s">
        <v>19</v>
      </c>
      <c r="J44" s="10">
        <f>$G$1*H44</f>
        <v>2560</v>
      </c>
      <c r="K44" s="10" t="s">
        <v>116</v>
      </c>
      <c r="L44" s="13">
        <v>42599</v>
      </c>
      <c r="M44" s="13">
        <v>42625</v>
      </c>
      <c r="N44" s="11" t="s">
        <v>55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  <c r="AMF44" s="9"/>
      <c r="AMG44" s="9"/>
    </row>
    <row r="45" spans="1:1021">
      <c r="A45" s="10"/>
      <c r="B45" s="10"/>
      <c r="C45" s="11"/>
      <c r="I45" s="10"/>
      <c r="J45" s="10"/>
      <c r="M45" s="13"/>
      <c r="N45" s="11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  <c r="XL45" s="10"/>
      <c r="XM45" s="10"/>
      <c r="XN45" s="10"/>
      <c r="XO45" s="10"/>
      <c r="XP45" s="10"/>
      <c r="XQ45" s="10"/>
      <c r="XR45" s="10"/>
      <c r="XS45" s="10"/>
      <c r="XT45" s="10"/>
      <c r="XU45" s="10"/>
      <c r="XV45" s="10"/>
      <c r="XW45" s="10"/>
      <c r="XX45" s="10"/>
      <c r="XY45" s="10"/>
      <c r="XZ45" s="10"/>
      <c r="YA45" s="10"/>
      <c r="YB45" s="10"/>
      <c r="YC45" s="10"/>
      <c r="YD45" s="10"/>
      <c r="YE45" s="10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0"/>
      <c r="ZE45" s="10"/>
      <c r="ZF45" s="10"/>
      <c r="ZG45" s="10"/>
      <c r="ZH45" s="10"/>
      <c r="ZI45" s="10"/>
      <c r="ZJ45" s="10"/>
      <c r="ZK45" s="10"/>
      <c r="ZL45" s="10"/>
      <c r="ZM45" s="10"/>
      <c r="ZN45" s="10"/>
      <c r="ZO45" s="10"/>
      <c r="ZP45" s="10"/>
      <c r="ZQ45" s="10"/>
      <c r="ZR45" s="10"/>
      <c r="ZS45" s="10"/>
      <c r="ZT45" s="10"/>
      <c r="ZU45" s="10"/>
      <c r="ZV45" s="10"/>
      <c r="ZW45" s="10"/>
      <c r="ZX45" s="10"/>
      <c r="ZY45" s="10"/>
      <c r="ZZ45" s="10"/>
      <c r="AAA45" s="10"/>
      <c r="AAB45" s="10"/>
      <c r="AAC45" s="10"/>
      <c r="AAD45" s="10"/>
      <c r="AAE45" s="10"/>
      <c r="AAF45" s="10"/>
      <c r="AAG45" s="10"/>
      <c r="AAH45" s="10"/>
      <c r="AAI45" s="10"/>
      <c r="AAJ45" s="10"/>
      <c r="AAK45" s="10"/>
      <c r="AAL45" s="10"/>
      <c r="AAM45" s="10"/>
      <c r="AAN45" s="10"/>
      <c r="AAO45" s="10"/>
      <c r="AAP45" s="10"/>
      <c r="AAQ45" s="10"/>
      <c r="AAR45" s="10"/>
      <c r="AAS45" s="10"/>
      <c r="AAT45" s="10"/>
      <c r="AAU45" s="10"/>
      <c r="AAV45" s="10"/>
      <c r="AAW45" s="10"/>
      <c r="AAX45" s="10"/>
      <c r="AAY45" s="10"/>
      <c r="AAZ45" s="10"/>
      <c r="ABA45" s="10"/>
      <c r="ABB45" s="10"/>
      <c r="ABC45" s="10"/>
      <c r="ABD45" s="10"/>
      <c r="ABE45" s="10"/>
      <c r="ABF45" s="10"/>
      <c r="ABG45" s="10"/>
      <c r="ABH45" s="10"/>
      <c r="ABI45" s="10"/>
      <c r="ABJ45" s="10"/>
      <c r="ABK45" s="10"/>
      <c r="ABL45" s="10"/>
      <c r="ABM45" s="10"/>
      <c r="ABN45" s="10"/>
      <c r="ABO45" s="10"/>
      <c r="ABP45" s="10"/>
      <c r="ABQ45" s="10"/>
      <c r="ABR45" s="10"/>
      <c r="ABS45" s="10"/>
      <c r="ABT45" s="10"/>
      <c r="ABU45" s="10"/>
      <c r="ABV45" s="10"/>
      <c r="ABW45" s="10"/>
      <c r="ABX45" s="10"/>
      <c r="ABY45" s="10"/>
      <c r="ABZ45" s="10"/>
      <c r="ACA45" s="10"/>
      <c r="ACB45" s="10"/>
      <c r="ACC45" s="10"/>
      <c r="ACD45" s="10"/>
      <c r="ACE45" s="10"/>
      <c r="ACF45" s="10"/>
      <c r="ACG45" s="10"/>
      <c r="ACH45" s="10"/>
      <c r="ACI45" s="10"/>
      <c r="ACJ45" s="10"/>
      <c r="ACK45" s="10"/>
      <c r="ACL45" s="10"/>
      <c r="ACM45" s="10"/>
      <c r="ACN45" s="10"/>
      <c r="ACO45" s="10"/>
      <c r="ACP45" s="10"/>
      <c r="ACQ45" s="10"/>
      <c r="ACR45" s="10"/>
      <c r="ACS45" s="10"/>
      <c r="ACT45" s="10"/>
      <c r="ACU45" s="10"/>
      <c r="ACV45" s="10"/>
      <c r="ACW45" s="10"/>
      <c r="ACX45" s="10"/>
      <c r="ACY45" s="10"/>
      <c r="ACZ45" s="10"/>
      <c r="ADA45" s="10"/>
      <c r="ADB45" s="10"/>
      <c r="ADC45" s="10"/>
      <c r="ADD45" s="10"/>
      <c r="ADE45" s="10"/>
      <c r="ADF45" s="10"/>
      <c r="ADG45" s="10"/>
      <c r="ADH45" s="10"/>
      <c r="ADI45" s="10"/>
      <c r="ADJ45" s="10"/>
      <c r="ADK45" s="10"/>
      <c r="ADL45" s="10"/>
      <c r="ADM45" s="10"/>
      <c r="ADN45" s="10"/>
      <c r="ADO45" s="10"/>
      <c r="ADP45" s="10"/>
      <c r="ADQ45" s="10"/>
      <c r="ADR45" s="10"/>
      <c r="ADS45" s="10"/>
      <c r="ADT45" s="10"/>
      <c r="ADU45" s="10"/>
      <c r="ADV45" s="10"/>
      <c r="ADW45" s="10"/>
      <c r="ADX45" s="10"/>
      <c r="ADY45" s="10"/>
      <c r="ADZ45" s="10"/>
      <c r="AEA45" s="10"/>
      <c r="AEB45" s="10"/>
      <c r="AEC45" s="10"/>
      <c r="AED45" s="10"/>
      <c r="AEE45" s="10"/>
      <c r="AEF45" s="10"/>
      <c r="AEG45" s="10"/>
      <c r="AEH45" s="10"/>
      <c r="AEI45" s="10"/>
      <c r="AEJ45" s="10"/>
      <c r="AEK45" s="10"/>
      <c r="AEL45" s="10"/>
      <c r="AEM45" s="10"/>
      <c r="AEN45" s="10"/>
      <c r="AEO45" s="10"/>
      <c r="AEP45" s="10"/>
      <c r="AEQ45" s="10"/>
      <c r="AER45" s="10"/>
      <c r="AES45" s="10"/>
      <c r="AET45" s="10"/>
      <c r="AEU45" s="10"/>
      <c r="AEV45" s="10"/>
      <c r="AEW45" s="10"/>
      <c r="AEX45" s="10"/>
      <c r="AEY45" s="10"/>
      <c r="AEZ45" s="10"/>
      <c r="AFA45" s="10"/>
      <c r="AFB45" s="10"/>
      <c r="AFC45" s="10"/>
      <c r="AFD45" s="10"/>
      <c r="AFE45" s="10"/>
      <c r="AFF45" s="10"/>
      <c r="AFG45" s="10"/>
      <c r="AFH45" s="10"/>
      <c r="AFI45" s="10"/>
      <c r="AFJ45" s="10"/>
      <c r="AFK45" s="10"/>
      <c r="AFL45" s="10"/>
      <c r="AFM45" s="10"/>
      <c r="AFN45" s="10"/>
      <c r="AFO45" s="10"/>
      <c r="AFP45" s="10"/>
      <c r="AFQ45" s="10"/>
      <c r="AFR45" s="10"/>
      <c r="AFS45" s="10"/>
      <c r="AFT45" s="10"/>
      <c r="AFU45" s="10"/>
      <c r="AFV45" s="10"/>
      <c r="AFW45" s="10"/>
      <c r="AFX45" s="10"/>
      <c r="AFY45" s="10"/>
      <c r="AFZ45" s="10"/>
      <c r="AGA45" s="10"/>
      <c r="AGB45" s="10"/>
      <c r="AGC45" s="10"/>
      <c r="AGD45" s="10"/>
      <c r="AGE45" s="10"/>
      <c r="AGF45" s="10"/>
      <c r="AGG45" s="10"/>
      <c r="AGH45" s="10"/>
      <c r="AGI45" s="10"/>
      <c r="AGJ45" s="10"/>
      <c r="AGK45" s="10"/>
      <c r="AGL45" s="10"/>
      <c r="AGM45" s="10"/>
      <c r="AGN45" s="10"/>
      <c r="AGO45" s="10"/>
      <c r="AGP45" s="10"/>
      <c r="AGQ45" s="10"/>
      <c r="AGR45" s="10"/>
      <c r="AGS45" s="10"/>
      <c r="AGT45" s="10"/>
      <c r="AGU45" s="10"/>
      <c r="AGV45" s="10"/>
      <c r="AGW45" s="10"/>
      <c r="AGX45" s="10"/>
      <c r="AGY45" s="10"/>
      <c r="AGZ45" s="10"/>
      <c r="AHA45" s="10"/>
      <c r="AHB45" s="10"/>
      <c r="AHC45" s="10"/>
      <c r="AHD45" s="10"/>
      <c r="AHE45" s="10"/>
      <c r="AHF45" s="10"/>
      <c r="AHG45" s="10"/>
      <c r="AHH45" s="10"/>
      <c r="AHI45" s="10"/>
      <c r="AHJ45" s="10"/>
      <c r="AHK45" s="10"/>
      <c r="AHL45" s="10"/>
      <c r="AHM45" s="10"/>
      <c r="AHN45" s="10"/>
      <c r="AHO45" s="10"/>
      <c r="AHP45" s="10"/>
      <c r="AHQ45" s="10"/>
      <c r="AHR45" s="10"/>
      <c r="AHS45" s="10"/>
      <c r="AHT45" s="10"/>
      <c r="AHU45" s="10"/>
      <c r="AHV45" s="10"/>
      <c r="AHW45" s="10"/>
      <c r="AHX45" s="10"/>
      <c r="AHY45" s="10"/>
      <c r="AHZ45" s="10"/>
      <c r="AIA45" s="10"/>
      <c r="AIB45" s="10"/>
      <c r="AIC45" s="10"/>
      <c r="AID45" s="10"/>
      <c r="AIE45" s="10"/>
      <c r="AIF45" s="10"/>
      <c r="AIG45" s="10"/>
      <c r="AIH45" s="10"/>
      <c r="AII45" s="10"/>
      <c r="AIJ45" s="10"/>
      <c r="AIK45" s="10"/>
      <c r="AIL45" s="10"/>
      <c r="AIM45" s="10"/>
      <c r="AIN45" s="10"/>
      <c r="AIO45" s="10"/>
      <c r="AIP45" s="10"/>
      <c r="AIQ45" s="10"/>
      <c r="AIR45" s="10"/>
      <c r="AIS45" s="10"/>
      <c r="AIT45" s="10"/>
      <c r="AIU45" s="10"/>
      <c r="AIV45" s="10"/>
      <c r="AIW45" s="10"/>
      <c r="AIX45" s="10"/>
      <c r="AIY45" s="10"/>
      <c r="AIZ45" s="10"/>
      <c r="AJA45" s="10"/>
      <c r="AJB45" s="10"/>
      <c r="AJC45" s="10"/>
      <c r="AJD45" s="10"/>
      <c r="AJE45" s="10"/>
      <c r="AJF45" s="10"/>
      <c r="AJG45" s="10"/>
      <c r="AJH45" s="10"/>
      <c r="AJI45" s="10"/>
      <c r="AJJ45" s="10"/>
      <c r="AJK45" s="10"/>
      <c r="AJL45" s="10"/>
      <c r="AJM45" s="10"/>
      <c r="AJN45" s="10"/>
      <c r="AJO45" s="10"/>
      <c r="AJP45" s="10"/>
      <c r="AJQ45" s="10"/>
      <c r="AJR45" s="10"/>
      <c r="AJS45" s="10"/>
      <c r="AJT45" s="10"/>
      <c r="AJU45" s="10"/>
      <c r="AJV45" s="10"/>
      <c r="AJW45" s="10"/>
      <c r="AJX45" s="10"/>
      <c r="AJY45" s="10"/>
      <c r="AJZ45" s="10"/>
      <c r="AKA45" s="10"/>
      <c r="AKB45" s="10"/>
      <c r="AKC45" s="10"/>
      <c r="AKD45" s="10"/>
      <c r="AKE45" s="10"/>
      <c r="AKF45" s="10"/>
      <c r="AKG45" s="10"/>
      <c r="AKH45" s="10"/>
      <c r="AKI45" s="10"/>
      <c r="AKJ45" s="10"/>
      <c r="AKK45" s="10"/>
      <c r="AKL45" s="10"/>
      <c r="AKM45" s="10"/>
      <c r="AKN45" s="10"/>
      <c r="AKO45" s="10"/>
      <c r="AKP45" s="10"/>
      <c r="AKQ45" s="10"/>
      <c r="AKR45" s="10"/>
      <c r="AKS45" s="10"/>
      <c r="AKT45" s="10"/>
      <c r="AKU45" s="10"/>
      <c r="AKV45" s="10"/>
      <c r="AKW45" s="10"/>
      <c r="AKX45" s="10"/>
      <c r="AKY45" s="10"/>
      <c r="AKZ45" s="10"/>
      <c r="ALA45" s="10"/>
      <c r="ALB45" s="10"/>
      <c r="ALC45" s="10"/>
      <c r="ALD45" s="10"/>
      <c r="ALE45" s="10"/>
      <c r="ALF45" s="10"/>
      <c r="ALG45" s="10"/>
      <c r="ALH45" s="10"/>
      <c r="ALI45" s="10"/>
      <c r="ALJ45" s="10"/>
      <c r="ALK45" s="10"/>
      <c r="ALL45" s="10"/>
      <c r="ALM45" s="10"/>
      <c r="ALN45" s="10"/>
      <c r="ALO45" s="10"/>
      <c r="ALP45" s="10"/>
      <c r="ALQ45" s="10"/>
      <c r="ALR45" s="10"/>
      <c r="ALS45" s="10"/>
      <c r="ALT45" s="10"/>
      <c r="ALU45" s="10"/>
      <c r="ALV45" s="10"/>
      <c r="ALW45" s="10"/>
      <c r="ALX45" s="10"/>
      <c r="ALY45" s="10"/>
      <c r="ALZ45" s="10"/>
      <c r="AMA45" s="10"/>
      <c r="AMB45" s="10"/>
      <c r="AMC45" s="10"/>
      <c r="AMD45" s="10"/>
      <c r="AME45" s="10"/>
      <c r="AMF45" s="9"/>
      <c r="AMG45" s="9"/>
    </row>
    <row r="46" spans="1:1021">
      <c r="A46" s="10" t="s">
        <v>50</v>
      </c>
      <c r="B46" s="10" t="s">
        <v>117</v>
      </c>
      <c r="C46" s="11" t="s">
        <v>118</v>
      </c>
      <c r="D46" s="10" t="s">
        <v>119</v>
      </c>
      <c r="E46" s="14" t="s">
        <v>120</v>
      </c>
      <c r="F46" s="10" t="s">
        <v>119</v>
      </c>
      <c r="G46" s="14" t="s">
        <v>120</v>
      </c>
      <c r="H46" s="10">
        <v>1</v>
      </c>
      <c r="I46" s="10" t="s">
        <v>19</v>
      </c>
      <c r="J46" s="10">
        <f>$G$1*H46</f>
        <v>512</v>
      </c>
      <c r="K46" s="10" t="s">
        <v>121</v>
      </c>
      <c r="L46" s="15">
        <v>42599</v>
      </c>
      <c r="M46" s="15">
        <v>42633</v>
      </c>
      <c r="N46" s="11" t="s">
        <v>55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9"/>
      <c r="AMG46" s="9"/>
    </row>
    <row r="47" spans="1:1021" ht="12.4" customHeight="1">
      <c r="A47" s="10" t="s">
        <v>50</v>
      </c>
      <c r="B47" s="10" t="s">
        <v>122</v>
      </c>
      <c r="C47" s="11" t="s">
        <v>123</v>
      </c>
      <c r="D47" s="10" t="s">
        <v>119</v>
      </c>
      <c r="E47" s="10" t="s">
        <v>124</v>
      </c>
      <c r="F47" s="10" t="s">
        <v>119</v>
      </c>
      <c r="G47" s="10" t="s">
        <v>124</v>
      </c>
      <c r="H47" s="10">
        <v>4</v>
      </c>
      <c r="I47" s="10" t="s">
        <v>19</v>
      </c>
      <c r="J47" s="10">
        <f>$G$1*H47</f>
        <v>2048</v>
      </c>
      <c r="K47" s="10" t="s">
        <v>121</v>
      </c>
      <c r="L47" s="15">
        <v>42599</v>
      </c>
      <c r="M47" s="15">
        <v>42633</v>
      </c>
      <c r="N47" s="11" t="s">
        <v>55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  <c r="AMA47" s="10"/>
      <c r="AMB47" s="10"/>
      <c r="AMC47" s="10"/>
      <c r="AMD47" s="10"/>
      <c r="AME47" s="10"/>
      <c r="AMF47" s="9"/>
      <c r="AMG47" s="9"/>
    </row>
    <row r="48" spans="1:1021" ht="12.4" customHeight="1">
      <c r="A48" s="10"/>
      <c r="B48" s="10"/>
      <c r="C48" s="11"/>
      <c r="I48" s="10"/>
      <c r="J48" s="10"/>
      <c r="L48" s="15"/>
      <c r="M48" s="15"/>
      <c r="N48" s="1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  <c r="XL48" s="10"/>
      <c r="XM48" s="10"/>
      <c r="XN48" s="10"/>
      <c r="XO48" s="10"/>
      <c r="XP48" s="10"/>
      <c r="XQ48" s="10"/>
      <c r="XR48" s="10"/>
      <c r="XS48" s="10"/>
      <c r="XT48" s="10"/>
      <c r="XU48" s="10"/>
      <c r="XV48" s="10"/>
      <c r="XW48" s="10"/>
      <c r="XX48" s="10"/>
      <c r="XY48" s="10"/>
      <c r="XZ48" s="10"/>
      <c r="YA48" s="10"/>
      <c r="YB48" s="10"/>
      <c r="YC48" s="10"/>
      <c r="YD48" s="10"/>
      <c r="YE48" s="10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0"/>
      <c r="ZE48" s="10"/>
      <c r="ZF48" s="10"/>
      <c r="ZG48" s="10"/>
      <c r="ZH48" s="10"/>
      <c r="ZI48" s="10"/>
      <c r="ZJ48" s="10"/>
      <c r="ZK48" s="10"/>
      <c r="ZL48" s="10"/>
      <c r="ZM48" s="10"/>
      <c r="ZN48" s="10"/>
      <c r="ZO48" s="10"/>
      <c r="ZP48" s="10"/>
      <c r="ZQ48" s="10"/>
      <c r="ZR48" s="10"/>
      <c r="ZS48" s="10"/>
      <c r="ZT48" s="10"/>
      <c r="ZU48" s="10"/>
      <c r="ZV48" s="10"/>
      <c r="ZW48" s="10"/>
      <c r="ZX48" s="10"/>
      <c r="ZY48" s="10"/>
      <c r="ZZ48" s="10"/>
      <c r="AAA48" s="10"/>
      <c r="AAB48" s="10"/>
      <c r="AAC48" s="10"/>
      <c r="AAD48" s="10"/>
      <c r="AAE48" s="10"/>
      <c r="AAF48" s="10"/>
      <c r="AAG48" s="10"/>
      <c r="AAH48" s="10"/>
      <c r="AAI48" s="10"/>
      <c r="AAJ48" s="10"/>
      <c r="AAK48" s="10"/>
      <c r="AAL48" s="10"/>
      <c r="AAM48" s="10"/>
      <c r="AAN48" s="10"/>
      <c r="AAO48" s="10"/>
      <c r="AAP48" s="10"/>
      <c r="AAQ48" s="10"/>
      <c r="AAR48" s="10"/>
      <c r="AAS48" s="10"/>
      <c r="AAT48" s="10"/>
      <c r="AAU48" s="10"/>
      <c r="AAV48" s="10"/>
      <c r="AAW48" s="10"/>
      <c r="AAX48" s="10"/>
      <c r="AAY48" s="10"/>
      <c r="AAZ48" s="10"/>
      <c r="ABA48" s="10"/>
      <c r="ABB48" s="10"/>
      <c r="ABC48" s="10"/>
      <c r="ABD48" s="10"/>
      <c r="ABE48" s="10"/>
      <c r="ABF48" s="10"/>
      <c r="ABG48" s="10"/>
      <c r="ABH48" s="10"/>
      <c r="ABI48" s="10"/>
      <c r="ABJ48" s="10"/>
      <c r="ABK48" s="10"/>
      <c r="ABL48" s="10"/>
      <c r="ABM48" s="10"/>
      <c r="ABN48" s="10"/>
      <c r="ABO48" s="10"/>
      <c r="ABP48" s="10"/>
      <c r="ABQ48" s="10"/>
      <c r="ABR48" s="10"/>
      <c r="ABS48" s="10"/>
      <c r="ABT48" s="10"/>
      <c r="ABU48" s="10"/>
      <c r="ABV48" s="10"/>
      <c r="ABW48" s="10"/>
      <c r="ABX48" s="10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0"/>
      <c r="ACX48" s="10"/>
      <c r="ACY48" s="10"/>
      <c r="ACZ48" s="10"/>
      <c r="ADA48" s="10"/>
      <c r="ADB48" s="10"/>
      <c r="ADC48" s="10"/>
      <c r="ADD48" s="10"/>
      <c r="ADE48" s="10"/>
      <c r="ADF48" s="10"/>
      <c r="ADG48" s="10"/>
      <c r="ADH48" s="10"/>
      <c r="ADI48" s="10"/>
      <c r="ADJ48" s="10"/>
      <c r="ADK48" s="10"/>
      <c r="ADL48" s="10"/>
      <c r="ADM48" s="10"/>
      <c r="ADN48" s="10"/>
      <c r="ADO48" s="10"/>
      <c r="ADP48" s="10"/>
      <c r="ADQ48" s="10"/>
      <c r="ADR48" s="10"/>
      <c r="ADS48" s="10"/>
      <c r="ADT48" s="10"/>
      <c r="ADU48" s="10"/>
      <c r="ADV48" s="10"/>
      <c r="ADW48" s="10"/>
      <c r="ADX48" s="10"/>
      <c r="ADY48" s="10"/>
      <c r="ADZ48" s="10"/>
      <c r="AEA48" s="10"/>
      <c r="AEB48" s="10"/>
      <c r="AEC48" s="10"/>
      <c r="AED48" s="10"/>
      <c r="AEE48" s="10"/>
      <c r="AEF48" s="10"/>
      <c r="AEG48" s="10"/>
      <c r="AEH48" s="10"/>
      <c r="AEI48" s="10"/>
      <c r="AEJ48" s="10"/>
      <c r="AEK48" s="10"/>
      <c r="AEL48" s="10"/>
      <c r="AEM48" s="10"/>
      <c r="AEN48" s="10"/>
      <c r="AEO48" s="10"/>
      <c r="AEP48" s="10"/>
      <c r="AEQ48" s="10"/>
      <c r="AER48" s="10"/>
      <c r="AES48" s="10"/>
      <c r="AET48" s="10"/>
      <c r="AEU48" s="10"/>
      <c r="AEV48" s="10"/>
      <c r="AEW48" s="10"/>
      <c r="AEX48" s="10"/>
      <c r="AEY48" s="10"/>
      <c r="AEZ48" s="10"/>
      <c r="AFA48" s="10"/>
      <c r="AFB48" s="10"/>
      <c r="AFC48" s="10"/>
      <c r="AFD48" s="10"/>
      <c r="AFE48" s="10"/>
      <c r="AFF48" s="10"/>
      <c r="AFG48" s="10"/>
      <c r="AFH48" s="10"/>
      <c r="AFI48" s="10"/>
      <c r="AFJ48" s="10"/>
      <c r="AFK48" s="10"/>
      <c r="AFL48" s="10"/>
      <c r="AFM48" s="10"/>
      <c r="AFN48" s="10"/>
      <c r="AFO48" s="10"/>
      <c r="AFP48" s="10"/>
      <c r="AFQ48" s="10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0"/>
      <c r="AGQ48" s="10"/>
      <c r="AGR48" s="10"/>
      <c r="AGS48" s="10"/>
      <c r="AGT48" s="10"/>
      <c r="AGU48" s="10"/>
      <c r="AGV48" s="10"/>
      <c r="AGW48" s="10"/>
      <c r="AGX48" s="10"/>
      <c r="AGY48" s="10"/>
      <c r="AGZ48" s="10"/>
      <c r="AHA48" s="10"/>
      <c r="AHB48" s="10"/>
      <c r="AHC48" s="10"/>
      <c r="AHD48" s="10"/>
      <c r="AHE48" s="10"/>
      <c r="AHF48" s="10"/>
      <c r="AHG48" s="10"/>
      <c r="AHH48" s="10"/>
      <c r="AHI48" s="10"/>
      <c r="AHJ48" s="10"/>
      <c r="AHK48" s="10"/>
      <c r="AHL48" s="10"/>
      <c r="AHM48" s="10"/>
      <c r="AHN48" s="10"/>
      <c r="AHO48" s="10"/>
      <c r="AHP48" s="10"/>
      <c r="AHQ48" s="10"/>
      <c r="AHR48" s="10"/>
      <c r="AHS48" s="10"/>
      <c r="AHT48" s="10"/>
      <c r="AHU48" s="10"/>
      <c r="AHV48" s="10"/>
      <c r="AHW48" s="10"/>
      <c r="AHX48" s="10"/>
      <c r="AHY48" s="10"/>
      <c r="AHZ48" s="10"/>
      <c r="AIA48" s="10"/>
      <c r="AIB48" s="10"/>
      <c r="AIC48" s="10"/>
      <c r="AID48" s="10"/>
      <c r="AIE48" s="10"/>
      <c r="AIF48" s="10"/>
      <c r="AIG48" s="10"/>
      <c r="AIH48" s="10"/>
      <c r="AII48" s="10"/>
      <c r="AIJ48" s="10"/>
      <c r="AIK48" s="10"/>
      <c r="AIL48" s="10"/>
      <c r="AIM48" s="10"/>
      <c r="AIN48" s="10"/>
      <c r="AIO48" s="10"/>
      <c r="AIP48" s="10"/>
      <c r="AIQ48" s="10"/>
      <c r="AIR48" s="10"/>
      <c r="AIS48" s="10"/>
      <c r="AIT48" s="10"/>
      <c r="AIU48" s="10"/>
      <c r="AIV48" s="10"/>
      <c r="AIW48" s="10"/>
      <c r="AIX48" s="10"/>
      <c r="AIY48" s="10"/>
      <c r="AIZ48" s="10"/>
      <c r="AJA48" s="10"/>
      <c r="AJB48" s="10"/>
      <c r="AJC48" s="10"/>
      <c r="AJD48" s="10"/>
      <c r="AJE48" s="10"/>
      <c r="AJF48" s="10"/>
      <c r="AJG48" s="10"/>
      <c r="AJH48" s="10"/>
      <c r="AJI48" s="10"/>
      <c r="AJJ48" s="10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  <c r="AJU48" s="10"/>
      <c r="AJV48" s="10"/>
      <c r="AJW48" s="10"/>
      <c r="AJX48" s="10"/>
      <c r="AJY48" s="10"/>
      <c r="AJZ48" s="10"/>
      <c r="AKA48" s="10"/>
      <c r="AKB48" s="10"/>
      <c r="AKC48" s="10"/>
      <c r="AKD48" s="10"/>
      <c r="AKE48" s="10"/>
      <c r="AKF48" s="10"/>
      <c r="AKG48" s="10"/>
      <c r="AKH48" s="10"/>
      <c r="AKI48" s="10"/>
      <c r="AKJ48" s="10"/>
      <c r="AKK48" s="10"/>
      <c r="AKL48" s="10"/>
      <c r="AKM48" s="10"/>
      <c r="AKN48" s="10"/>
      <c r="AKO48" s="10"/>
      <c r="AKP48" s="10"/>
      <c r="AKQ48" s="10"/>
      <c r="AKR48" s="10"/>
      <c r="AKS48" s="10"/>
      <c r="AKT48" s="10"/>
      <c r="AKU48" s="10"/>
      <c r="AKV48" s="10"/>
      <c r="AKW48" s="10"/>
      <c r="AKX48" s="10"/>
      <c r="AKY48" s="10"/>
      <c r="AKZ48" s="10"/>
      <c r="ALA48" s="10"/>
      <c r="ALB48" s="10"/>
      <c r="ALC48" s="10"/>
      <c r="ALD48" s="10"/>
      <c r="ALE48" s="10"/>
      <c r="ALF48" s="10"/>
      <c r="ALG48" s="10"/>
      <c r="ALH48" s="10"/>
      <c r="ALI48" s="10"/>
      <c r="ALJ48" s="10"/>
      <c r="ALK48" s="10"/>
      <c r="ALL48" s="10"/>
      <c r="ALM48" s="10"/>
      <c r="ALN48" s="10"/>
      <c r="ALO48" s="10"/>
      <c r="ALP48" s="10"/>
      <c r="ALQ48" s="10"/>
      <c r="ALR48" s="10"/>
      <c r="ALS48" s="10"/>
      <c r="ALT48" s="10"/>
      <c r="ALU48" s="10"/>
      <c r="ALV48" s="10"/>
      <c r="ALW48" s="10"/>
      <c r="ALX48" s="10"/>
      <c r="ALY48" s="10"/>
      <c r="ALZ48" s="10"/>
      <c r="AMA48" s="10"/>
      <c r="AMB48" s="10"/>
      <c r="AMC48" s="10"/>
      <c r="AMD48" s="10"/>
      <c r="AME48" s="10"/>
      <c r="AMF48" s="9"/>
      <c r="AMG48" s="9"/>
    </row>
    <row r="49" spans="1:1021">
      <c r="A49" s="10" t="s">
        <v>50</v>
      </c>
      <c r="B49" s="10" t="s">
        <v>125</v>
      </c>
      <c r="C49" s="11" t="s">
        <v>126</v>
      </c>
      <c r="F49" s="10" t="s">
        <v>127</v>
      </c>
      <c r="H49" s="10">
        <v>2</v>
      </c>
      <c r="I49" s="10" t="s">
        <v>19</v>
      </c>
      <c r="J49" s="10">
        <f>$G$1*H49</f>
        <v>1024</v>
      </c>
      <c r="K49" s="21" t="s">
        <v>128</v>
      </c>
      <c r="L49" s="22">
        <v>42599</v>
      </c>
      <c r="M49" s="22">
        <v>42620</v>
      </c>
      <c r="N49" s="11" t="s">
        <v>55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  <c r="AMA49" s="10"/>
      <c r="AMB49" s="10"/>
      <c r="AMC49" s="10"/>
      <c r="AMD49" s="10"/>
      <c r="AME49" s="10"/>
      <c r="AMF49" s="9"/>
      <c r="AMG49" s="9"/>
    </row>
    <row r="50" spans="1:1021" s="8" customFormat="1">
      <c r="J50" s="10"/>
      <c r="N50" s="23"/>
    </row>
    <row r="51" spans="1:1021">
      <c r="A51" s="10" t="s">
        <v>50</v>
      </c>
      <c r="B51" s="10" t="s">
        <v>129</v>
      </c>
      <c r="C51" s="11" t="s">
        <v>130</v>
      </c>
      <c r="E51" s="10" t="s">
        <v>131</v>
      </c>
      <c r="F51" s="10" t="s">
        <v>132</v>
      </c>
      <c r="G51" s="10" t="s">
        <v>131</v>
      </c>
      <c r="H51" s="10">
        <v>2</v>
      </c>
      <c r="I51" s="10" t="s">
        <v>19</v>
      </c>
      <c r="J51" s="10">
        <f>$G$1*H51</f>
        <v>1024</v>
      </c>
      <c r="K51" s="10" t="s">
        <v>133</v>
      </c>
      <c r="L51" s="15">
        <v>42599</v>
      </c>
      <c r="M51" s="15">
        <v>42622</v>
      </c>
      <c r="N51" s="11" t="s">
        <v>55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  <c r="XL51" s="10"/>
      <c r="XM51" s="10"/>
      <c r="XN51" s="10"/>
      <c r="XO51" s="10"/>
      <c r="XP51" s="10"/>
      <c r="XQ51" s="10"/>
      <c r="XR51" s="10"/>
      <c r="XS51" s="10"/>
      <c r="XT51" s="10"/>
      <c r="XU51" s="10"/>
      <c r="XV51" s="10"/>
      <c r="XW51" s="10"/>
      <c r="XX51" s="10"/>
      <c r="XY51" s="10"/>
      <c r="XZ51" s="10"/>
      <c r="YA51" s="10"/>
      <c r="YB51" s="10"/>
      <c r="YC51" s="10"/>
      <c r="YD51" s="10"/>
      <c r="YE51" s="10"/>
      <c r="YF51" s="10"/>
      <c r="YG51" s="10"/>
      <c r="YH51" s="10"/>
      <c r="YI51" s="10"/>
      <c r="YJ51" s="10"/>
      <c r="YK51" s="10"/>
      <c r="YL51" s="10"/>
      <c r="YM51" s="10"/>
      <c r="YN51" s="10"/>
      <c r="YO51" s="10"/>
      <c r="YP51" s="10"/>
      <c r="YQ51" s="10"/>
      <c r="YR51" s="10"/>
      <c r="YS51" s="10"/>
      <c r="YT51" s="10"/>
      <c r="YU51" s="10"/>
      <c r="YV51" s="10"/>
      <c r="YW51" s="10"/>
      <c r="YX51" s="10"/>
      <c r="YY51" s="10"/>
      <c r="YZ51" s="10"/>
      <c r="ZA51" s="10"/>
      <c r="ZB51" s="10"/>
      <c r="ZC51" s="10"/>
      <c r="ZD51" s="10"/>
      <c r="ZE51" s="10"/>
      <c r="ZF51" s="10"/>
      <c r="ZG51" s="10"/>
      <c r="ZH51" s="10"/>
      <c r="ZI51" s="10"/>
      <c r="ZJ51" s="10"/>
      <c r="ZK51" s="10"/>
      <c r="ZL51" s="10"/>
      <c r="ZM51" s="10"/>
      <c r="ZN51" s="10"/>
      <c r="ZO51" s="10"/>
      <c r="ZP51" s="10"/>
      <c r="ZQ51" s="10"/>
      <c r="ZR51" s="10"/>
      <c r="ZS51" s="10"/>
      <c r="ZT51" s="10"/>
      <c r="ZU51" s="10"/>
      <c r="ZV51" s="10"/>
      <c r="ZW51" s="10"/>
      <c r="ZX51" s="10"/>
      <c r="ZY51" s="10"/>
      <c r="ZZ51" s="10"/>
      <c r="AAA51" s="10"/>
      <c r="AAB51" s="10"/>
      <c r="AAC51" s="10"/>
      <c r="AAD51" s="10"/>
      <c r="AAE51" s="10"/>
      <c r="AAF51" s="10"/>
      <c r="AAG51" s="10"/>
      <c r="AAH51" s="10"/>
      <c r="AAI51" s="10"/>
      <c r="AAJ51" s="10"/>
      <c r="AAK51" s="10"/>
      <c r="AAL51" s="10"/>
      <c r="AAM51" s="10"/>
      <c r="AAN51" s="10"/>
      <c r="AAO51" s="10"/>
      <c r="AAP51" s="10"/>
      <c r="AAQ51" s="10"/>
      <c r="AAR51" s="10"/>
      <c r="AAS51" s="10"/>
      <c r="AAT51" s="10"/>
      <c r="AAU51" s="10"/>
      <c r="AAV51" s="10"/>
      <c r="AAW51" s="10"/>
      <c r="AAX51" s="10"/>
      <c r="AAY51" s="10"/>
      <c r="AAZ51" s="10"/>
      <c r="ABA51" s="10"/>
      <c r="ABB51" s="10"/>
      <c r="ABC51" s="10"/>
      <c r="ABD51" s="10"/>
      <c r="ABE51" s="10"/>
      <c r="ABF51" s="10"/>
      <c r="ABG51" s="10"/>
      <c r="ABH51" s="10"/>
      <c r="ABI51" s="10"/>
      <c r="ABJ51" s="10"/>
      <c r="ABK51" s="10"/>
      <c r="ABL51" s="10"/>
      <c r="ABM51" s="10"/>
      <c r="ABN51" s="10"/>
      <c r="ABO51" s="10"/>
      <c r="ABP51" s="10"/>
      <c r="ABQ51" s="10"/>
      <c r="ABR51" s="10"/>
      <c r="ABS51" s="10"/>
      <c r="ABT51" s="10"/>
      <c r="ABU51" s="10"/>
      <c r="ABV51" s="10"/>
      <c r="ABW51" s="10"/>
      <c r="ABX51" s="10"/>
      <c r="ABY51" s="10"/>
      <c r="ABZ51" s="10"/>
      <c r="ACA51" s="10"/>
      <c r="ACB51" s="10"/>
      <c r="ACC51" s="10"/>
      <c r="ACD51" s="10"/>
      <c r="ACE51" s="10"/>
      <c r="ACF51" s="10"/>
      <c r="ACG51" s="10"/>
      <c r="ACH51" s="10"/>
      <c r="ACI51" s="10"/>
      <c r="ACJ51" s="10"/>
      <c r="ACK51" s="10"/>
      <c r="ACL51" s="10"/>
      <c r="ACM51" s="10"/>
      <c r="ACN51" s="10"/>
      <c r="ACO51" s="10"/>
      <c r="ACP51" s="10"/>
      <c r="ACQ51" s="10"/>
      <c r="ACR51" s="10"/>
      <c r="ACS51" s="10"/>
      <c r="ACT51" s="10"/>
      <c r="ACU51" s="10"/>
      <c r="ACV51" s="10"/>
      <c r="ACW51" s="10"/>
      <c r="ACX51" s="10"/>
      <c r="ACY51" s="10"/>
      <c r="ACZ51" s="10"/>
      <c r="ADA51" s="10"/>
      <c r="ADB51" s="10"/>
      <c r="ADC51" s="10"/>
      <c r="ADD51" s="10"/>
      <c r="ADE51" s="10"/>
      <c r="ADF51" s="10"/>
      <c r="ADG51" s="10"/>
      <c r="ADH51" s="10"/>
      <c r="ADI51" s="10"/>
      <c r="ADJ51" s="10"/>
      <c r="ADK51" s="10"/>
      <c r="ADL51" s="10"/>
      <c r="ADM51" s="10"/>
      <c r="ADN51" s="10"/>
      <c r="ADO51" s="10"/>
      <c r="ADP51" s="10"/>
      <c r="ADQ51" s="10"/>
      <c r="ADR51" s="10"/>
      <c r="ADS51" s="10"/>
      <c r="ADT51" s="10"/>
      <c r="ADU51" s="10"/>
      <c r="ADV51" s="10"/>
      <c r="ADW51" s="10"/>
      <c r="ADX51" s="10"/>
      <c r="ADY51" s="10"/>
      <c r="ADZ51" s="10"/>
      <c r="AEA51" s="10"/>
      <c r="AEB51" s="10"/>
      <c r="AEC51" s="10"/>
      <c r="AED51" s="10"/>
      <c r="AEE51" s="10"/>
      <c r="AEF51" s="10"/>
      <c r="AEG51" s="10"/>
      <c r="AEH51" s="10"/>
      <c r="AEI51" s="10"/>
      <c r="AEJ51" s="10"/>
      <c r="AEK51" s="10"/>
      <c r="AEL51" s="10"/>
      <c r="AEM51" s="10"/>
      <c r="AEN51" s="10"/>
      <c r="AEO51" s="10"/>
      <c r="AEP51" s="10"/>
      <c r="AEQ51" s="10"/>
      <c r="AER51" s="10"/>
      <c r="AES51" s="10"/>
      <c r="AET51" s="10"/>
      <c r="AEU51" s="10"/>
      <c r="AEV51" s="10"/>
      <c r="AEW51" s="10"/>
      <c r="AEX51" s="10"/>
      <c r="AEY51" s="10"/>
      <c r="AEZ51" s="10"/>
      <c r="AFA51" s="10"/>
      <c r="AFB51" s="10"/>
      <c r="AFC51" s="10"/>
      <c r="AFD51" s="10"/>
      <c r="AFE51" s="10"/>
      <c r="AFF51" s="10"/>
      <c r="AFG51" s="10"/>
      <c r="AFH51" s="10"/>
      <c r="AFI51" s="10"/>
      <c r="AFJ51" s="10"/>
      <c r="AFK51" s="10"/>
      <c r="AFL51" s="10"/>
      <c r="AFM51" s="10"/>
      <c r="AFN51" s="10"/>
      <c r="AFO51" s="10"/>
      <c r="AFP51" s="10"/>
      <c r="AFQ51" s="10"/>
      <c r="AFR51" s="10"/>
      <c r="AFS51" s="10"/>
      <c r="AFT51" s="10"/>
      <c r="AFU51" s="10"/>
      <c r="AFV51" s="10"/>
      <c r="AFW51" s="10"/>
      <c r="AFX51" s="10"/>
      <c r="AFY51" s="10"/>
      <c r="AFZ51" s="10"/>
      <c r="AGA51" s="10"/>
      <c r="AGB51" s="10"/>
      <c r="AGC51" s="10"/>
      <c r="AGD51" s="10"/>
      <c r="AGE51" s="10"/>
      <c r="AGF51" s="10"/>
      <c r="AGG51" s="10"/>
      <c r="AGH51" s="10"/>
      <c r="AGI51" s="10"/>
      <c r="AGJ51" s="10"/>
      <c r="AGK51" s="10"/>
      <c r="AGL51" s="10"/>
      <c r="AGM51" s="10"/>
      <c r="AGN51" s="10"/>
      <c r="AGO51" s="10"/>
      <c r="AGP51" s="10"/>
      <c r="AGQ51" s="10"/>
      <c r="AGR51" s="10"/>
      <c r="AGS51" s="10"/>
      <c r="AGT51" s="10"/>
      <c r="AGU51" s="10"/>
      <c r="AGV51" s="10"/>
      <c r="AGW51" s="10"/>
      <c r="AGX51" s="10"/>
      <c r="AGY51" s="10"/>
      <c r="AGZ51" s="10"/>
      <c r="AHA51" s="10"/>
      <c r="AHB51" s="10"/>
      <c r="AHC51" s="10"/>
      <c r="AHD51" s="10"/>
      <c r="AHE51" s="10"/>
      <c r="AHF51" s="10"/>
      <c r="AHG51" s="10"/>
      <c r="AHH51" s="10"/>
      <c r="AHI51" s="10"/>
      <c r="AHJ51" s="10"/>
      <c r="AHK51" s="10"/>
      <c r="AHL51" s="10"/>
      <c r="AHM51" s="10"/>
      <c r="AHN51" s="10"/>
      <c r="AHO51" s="10"/>
      <c r="AHP51" s="10"/>
      <c r="AHQ51" s="10"/>
      <c r="AHR51" s="10"/>
      <c r="AHS51" s="10"/>
      <c r="AHT51" s="10"/>
      <c r="AHU51" s="10"/>
      <c r="AHV51" s="10"/>
      <c r="AHW51" s="10"/>
      <c r="AHX51" s="10"/>
      <c r="AHY51" s="10"/>
      <c r="AHZ51" s="10"/>
      <c r="AIA51" s="10"/>
      <c r="AIB51" s="10"/>
      <c r="AIC51" s="10"/>
      <c r="AID51" s="10"/>
      <c r="AIE51" s="10"/>
      <c r="AIF51" s="10"/>
      <c r="AIG51" s="10"/>
      <c r="AIH51" s="10"/>
      <c r="AII51" s="10"/>
      <c r="AIJ51" s="10"/>
      <c r="AIK51" s="10"/>
      <c r="AIL51" s="10"/>
      <c r="AIM51" s="10"/>
      <c r="AIN51" s="10"/>
      <c r="AIO51" s="10"/>
      <c r="AIP51" s="10"/>
      <c r="AIQ51" s="10"/>
      <c r="AIR51" s="10"/>
      <c r="AIS51" s="10"/>
      <c r="AIT51" s="10"/>
      <c r="AIU51" s="10"/>
      <c r="AIV51" s="10"/>
      <c r="AIW51" s="10"/>
      <c r="AIX51" s="10"/>
      <c r="AIY51" s="10"/>
      <c r="AIZ51" s="10"/>
      <c r="AJA51" s="10"/>
      <c r="AJB51" s="10"/>
      <c r="AJC51" s="10"/>
      <c r="AJD51" s="10"/>
      <c r="AJE51" s="10"/>
      <c r="AJF51" s="10"/>
      <c r="AJG51" s="10"/>
      <c r="AJH51" s="10"/>
      <c r="AJI51" s="10"/>
      <c r="AJJ51" s="10"/>
      <c r="AJK51" s="10"/>
      <c r="AJL51" s="10"/>
      <c r="AJM51" s="10"/>
      <c r="AJN51" s="10"/>
      <c r="AJO51" s="10"/>
      <c r="AJP51" s="10"/>
      <c r="AJQ51" s="10"/>
      <c r="AJR51" s="10"/>
      <c r="AJS51" s="10"/>
      <c r="AJT51" s="10"/>
      <c r="AJU51" s="10"/>
      <c r="AJV51" s="10"/>
      <c r="AJW51" s="10"/>
      <c r="AJX51" s="10"/>
      <c r="AJY51" s="10"/>
      <c r="AJZ51" s="10"/>
      <c r="AKA51" s="10"/>
      <c r="AKB51" s="10"/>
      <c r="AKC51" s="10"/>
      <c r="AKD51" s="10"/>
      <c r="AKE51" s="10"/>
      <c r="AKF51" s="10"/>
      <c r="AKG51" s="10"/>
      <c r="AKH51" s="10"/>
      <c r="AKI51" s="10"/>
      <c r="AKJ51" s="10"/>
      <c r="AKK51" s="10"/>
      <c r="AKL51" s="10"/>
      <c r="AKM51" s="10"/>
      <c r="AKN51" s="10"/>
      <c r="AKO51" s="10"/>
      <c r="AKP51" s="10"/>
      <c r="AKQ51" s="10"/>
      <c r="AKR51" s="10"/>
      <c r="AKS51" s="10"/>
      <c r="AKT51" s="10"/>
      <c r="AKU51" s="10"/>
      <c r="AKV51" s="10"/>
      <c r="AKW51" s="10"/>
      <c r="AKX51" s="10"/>
      <c r="AKY51" s="10"/>
      <c r="AKZ51" s="10"/>
      <c r="ALA51" s="10"/>
      <c r="ALB51" s="10"/>
      <c r="ALC51" s="10"/>
      <c r="ALD51" s="10"/>
      <c r="ALE51" s="10"/>
      <c r="ALF51" s="10"/>
      <c r="ALG51" s="10"/>
      <c r="ALH51" s="10"/>
      <c r="ALI51" s="10"/>
      <c r="ALJ51" s="10"/>
      <c r="ALK51" s="10"/>
      <c r="ALL51" s="10"/>
      <c r="ALM51" s="10"/>
      <c r="ALN51" s="10"/>
      <c r="ALO51" s="10"/>
      <c r="ALP51" s="10"/>
      <c r="ALQ51" s="10"/>
      <c r="ALR51" s="10"/>
      <c r="ALS51" s="10"/>
      <c r="ALT51" s="10"/>
      <c r="ALU51" s="10"/>
      <c r="ALV51" s="10"/>
      <c r="ALW51" s="10"/>
      <c r="ALX51" s="10"/>
      <c r="ALY51" s="10"/>
      <c r="ALZ51" s="10"/>
      <c r="AMA51" s="10"/>
      <c r="AMB51" s="10"/>
      <c r="AMC51" s="10"/>
      <c r="AMD51" s="10"/>
      <c r="AME51" s="10"/>
      <c r="AMF51" s="9"/>
      <c r="AMG51" s="9"/>
    </row>
    <row r="52" spans="1:1021">
      <c r="A52" s="10"/>
      <c r="B52" s="10"/>
      <c r="C52" s="11"/>
      <c r="I52" s="10"/>
      <c r="J52" s="10"/>
      <c r="M52" s="13"/>
      <c r="N52" s="11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  <c r="AMF52" s="9"/>
      <c r="AMG52" s="9"/>
    </row>
    <row r="53" spans="1:1021">
      <c r="A53" s="10" t="s">
        <v>112</v>
      </c>
      <c r="B53" s="10" t="s">
        <v>134</v>
      </c>
      <c r="C53" s="11" t="s">
        <v>135</v>
      </c>
      <c r="F53" s="10" t="s">
        <v>136</v>
      </c>
      <c r="G53" s="8"/>
      <c r="H53" s="10">
        <v>1</v>
      </c>
      <c r="I53" s="10" t="s">
        <v>19</v>
      </c>
      <c r="J53" s="10">
        <f>$G$1*H53</f>
        <v>512</v>
      </c>
      <c r="K53" s="10" t="s">
        <v>137</v>
      </c>
      <c r="L53" s="15">
        <v>42599</v>
      </c>
      <c r="M53" s="15">
        <v>42625</v>
      </c>
      <c r="N53" s="11" t="s">
        <v>55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9"/>
      <c r="AMG53" s="9"/>
    </row>
    <row r="54" spans="1:1021">
      <c r="A54" s="10"/>
      <c r="B54" s="10"/>
      <c r="C54" s="11"/>
      <c r="G54" s="8"/>
      <c r="I54" s="10"/>
      <c r="J54" s="10"/>
      <c r="M54" s="13"/>
      <c r="N54" s="11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9"/>
      <c r="AMG54" s="9"/>
    </row>
    <row r="55" spans="1:1021">
      <c r="A55" s="10" t="s">
        <v>112</v>
      </c>
      <c r="B55" s="10" t="s">
        <v>138</v>
      </c>
      <c r="C55" s="11" t="s">
        <v>139</v>
      </c>
      <c r="F55" s="10" t="s">
        <v>140</v>
      </c>
      <c r="G55" s="10" t="s">
        <v>138</v>
      </c>
      <c r="H55" s="10">
        <v>4</v>
      </c>
      <c r="I55" s="10" t="s">
        <v>19</v>
      </c>
      <c r="J55" s="10">
        <f>$G$1*H55</f>
        <v>2048</v>
      </c>
      <c r="K55" s="24" t="s">
        <v>141</v>
      </c>
      <c r="L55" s="25">
        <v>42599</v>
      </c>
      <c r="M55" s="25">
        <v>42628</v>
      </c>
      <c r="N55" s="26" t="s">
        <v>55</v>
      </c>
      <c r="O55" s="10"/>
      <c r="P55" s="10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</row>
    <row r="56" spans="1:1021">
      <c r="A56" s="10" t="s">
        <v>112</v>
      </c>
      <c r="B56" s="10" t="s">
        <v>142</v>
      </c>
      <c r="C56" s="11" t="s">
        <v>143</v>
      </c>
      <c r="F56" s="10" t="s">
        <v>140</v>
      </c>
      <c r="G56" s="10" t="s">
        <v>142</v>
      </c>
      <c r="H56" s="10">
        <v>1</v>
      </c>
      <c r="I56" s="10" t="s">
        <v>19</v>
      </c>
      <c r="J56" s="10">
        <f>$G$1*H56</f>
        <v>512</v>
      </c>
      <c r="K56" s="24" t="s">
        <v>141</v>
      </c>
      <c r="L56" s="25">
        <v>42599</v>
      </c>
      <c r="M56" s="25">
        <v>42628</v>
      </c>
      <c r="N56" s="26" t="s">
        <v>55</v>
      </c>
      <c r="O56" s="10"/>
      <c r="P56" s="10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</row>
    <row r="57" spans="1:1021">
      <c r="A57" s="10" t="s">
        <v>112</v>
      </c>
      <c r="B57" s="10" t="s">
        <v>144</v>
      </c>
      <c r="C57" s="11" t="s">
        <v>145</v>
      </c>
      <c r="F57" s="10" t="s">
        <v>140</v>
      </c>
      <c r="G57" s="10" t="s">
        <v>144</v>
      </c>
      <c r="H57" s="10">
        <v>1</v>
      </c>
      <c r="I57" s="10" t="s">
        <v>19</v>
      </c>
      <c r="J57" s="10">
        <f>$G$1*H57</f>
        <v>512</v>
      </c>
      <c r="K57" s="24" t="s">
        <v>141</v>
      </c>
      <c r="L57" s="25">
        <v>42599</v>
      </c>
      <c r="M57" s="25">
        <v>42628</v>
      </c>
      <c r="N57" s="26" t="s">
        <v>55</v>
      </c>
      <c r="O57" s="10"/>
      <c r="P57" s="10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</row>
    <row r="58" spans="1:1021">
      <c r="A58" s="10"/>
      <c r="B58" s="10"/>
      <c r="C58" s="11"/>
      <c r="I58" s="10"/>
      <c r="J58" s="10"/>
      <c r="M58" s="13"/>
      <c r="N58" s="11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  <c r="XL58" s="10"/>
      <c r="XM58" s="10"/>
      <c r="XN58" s="10"/>
      <c r="XO58" s="10"/>
      <c r="XP58" s="10"/>
      <c r="XQ58" s="10"/>
      <c r="XR58" s="10"/>
      <c r="XS58" s="10"/>
      <c r="XT58" s="10"/>
      <c r="XU58" s="10"/>
      <c r="XV58" s="10"/>
      <c r="XW58" s="10"/>
      <c r="XX58" s="10"/>
      <c r="XY58" s="10"/>
      <c r="XZ58" s="10"/>
      <c r="YA58" s="10"/>
      <c r="YB58" s="10"/>
      <c r="YC58" s="10"/>
      <c r="YD58" s="10"/>
      <c r="YE58" s="10"/>
      <c r="YF58" s="10"/>
      <c r="YG58" s="10"/>
      <c r="YH58" s="10"/>
      <c r="YI58" s="10"/>
      <c r="YJ58" s="10"/>
      <c r="YK58" s="10"/>
      <c r="YL58" s="10"/>
      <c r="YM58" s="10"/>
      <c r="YN58" s="10"/>
      <c r="YO58" s="10"/>
      <c r="YP58" s="10"/>
      <c r="YQ58" s="10"/>
      <c r="YR58" s="10"/>
      <c r="YS58" s="10"/>
      <c r="YT58" s="10"/>
      <c r="YU58" s="10"/>
      <c r="YV58" s="10"/>
      <c r="YW58" s="10"/>
      <c r="YX58" s="10"/>
      <c r="YY58" s="10"/>
      <c r="YZ58" s="10"/>
      <c r="ZA58" s="10"/>
      <c r="ZB58" s="10"/>
      <c r="ZC58" s="10"/>
      <c r="ZD58" s="10"/>
      <c r="ZE58" s="10"/>
      <c r="ZF58" s="10"/>
      <c r="ZG58" s="10"/>
      <c r="ZH58" s="10"/>
      <c r="ZI58" s="10"/>
      <c r="ZJ58" s="10"/>
      <c r="ZK58" s="10"/>
      <c r="ZL58" s="10"/>
      <c r="ZM58" s="10"/>
      <c r="ZN58" s="10"/>
      <c r="ZO58" s="10"/>
      <c r="ZP58" s="10"/>
      <c r="ZQ58" s="10"/>
      <c r="ZR58" s="10"/>
      <c r="ZS58" s="10"/>
      <c r="ZT58" s="10"/>
      <c r="ZU58" s="10"/>
      <c r="ZV58" s="10"/>
      <c r="ZW58" s="10"/>
      <c r="ZX58" s="10"/>
      <c r="ZY58" s="10"/>
      <c r="ZZ58" s="10"/>
      <c r="AAA58" s="10"/>
      <c r="AAB58" s="10"/>
      <c r="AAC58" s="10"/>
      <c r="AAD58" s="10"/>
      <c r="AAE58" s="10"/>
      <c r="AAF58" s="10"/>
      <c r="AAG58" s="10"/>
      <c r="AAH58" s="10"/>
      <c r="AAI58" s="10"/>
      <c r="AAJ58" s="10"/>
      <c r="AAK58" s="10"/>
      <c r="AAL58" s="10"/>
      <c r="AAM58" s="10"/>
      <c r="AAN58" s="10"/>
      <c r="AAO58" s="10"/>
      <c r="AAP58" s="10"/>
      <c r="AAQ58" s="10"/>
      <c r="AAR58" s="10"/>
      <c r="AAS58" s="10"/>
      <c r="AAT58" s="10"/>
      <c r="AAU58" s="10"/>
      <c r="AAV58" s="10"/>
      <c r="AAW58" s="10"/>
      <c r="AAX58" s="10"/>
      <c r="AAY58" s="10"/>
      <c r="AAZ58" s="10"/>
      <c r="ABA58" s="10"/>
      <c r="ABB58" s="10"/>
      <c r="ABC58" s="10"/>
      <c r="ABD58" s="10"/>
      <c r="ABE58" s="10"/>
      <c r="ABF58" s="10"/>
      <c r="ABG58" s="10"/>
      <c r="ABH58" s="10"/>
      <c r="ABI58" s="10"/>
      <c r="ABJ58" s="10"/>
      <c r="ABK58" s="10"/>
      <c r="ABL58" s="10"/>
      <c r="ABM58" s="10"/>
      <c r="ABN58" s="10"/>
      <c r="ABO58" s="10"/>
      <c r="ABP58" s="10"/>
      <c r="ABQ58" s="10"/>
      <c r="ABR58" s="10"/>
      <c r="ABS58" s="10"/>
      <c r="ABT58" s="10"/>
      <c r="ABU58" s="10"/>
      <c r="ABV58" s="10"/>
      <c r="ABW58" s="10"/>
      <c r="ABX58" s="10"/>
      <c r="ABY58" s="10"/>
      <c r="ABZ58" s="10"/>
      <c r="ACA58" s="10"/>
      <c r="ACB58" s="10"/>
      <c r="ACC58" s="10"/>
      <c r="ACD58" s="10"/>
      <c r="ACE58" s="10"/>
      <c r="ACF58" s="10"/>
      <c r="ACG58" s="10"/>
      <c r="ACH58" s="10"/>
      <c r="ACI58" s="10"/>
      <c r="ACJ58" s="10"/>
      <c r="ACK58" s="10"/>
      <c r="ACL58" s="10"/>
      <c r="ACM58" s="10"/>
      <c r="ACN58" s="10"/>
      <c r="ACO58" s="10"/>
      <c r="ACP58" s="10"/>
      <c r="ACQ58" s="10"/>
      <c r="ACR58" s="10"/>
      <c r="ACS58" s="10"/>
      <c r="ACT58" s="10"/>
      <c r="ACU58" s="10"/>
      <c r="ACV58" s="10"/>
      <c r="ACW58" s="10"/>
      <c r="ACX58" s="10"/>
      <c r="ACY58" s="10"/>
      <c r="ACZ58" s="10"/>
      <c r="ADA58" s="10"/>
      <c r="ADB58" s="10"/>
      <c r="ADC58" s="10"/>
      <c r="ADD58" s="10"/>
      <c r="ADE58" s="10"/>
      <c r="ADF58" s="10"/>
      <c r="ADG58" s="10"/>
      <c r="ADH58" s="10"/>
      <c r="ADI58" s="10"/>
      <c r="ADJ58" s="10"/>
      <c r="ADK58" s="10"/>
      <c r="ADL58" s="10"/>
      <c r="ADM58" s="10"/>
      <c r="ADN58" s="10"/>
      <c r="ADO58" s="10"/>
      <c r="ADP58" s="10"/>
      <c r="ADQ58" s="10"/>
      <c r="ADR58" s="10"/>
      <c r="ADS58" s="10"/>
      <c r="ADT58" s="10"/>
      <c r="ADU58" s="10"/>
      <c r="ADV58" s="10"/>
      <c r="ADW58" s="10"/>
      <c r="ADX58" s="10"/>
      <c r="ADY58" s="10"/>
      <c r="ADZ58" s="10"/>
      <c r="AEA58" s="10"/>
      <c r="AEB58" s="10"/>
      <c r="AEC58" s="10"/>
      <c r="AED58" s="10"/>
      <c r="AEE58" s="10"/>
      <c r="AEF58" s="10"/>
      <c r="AEG58" s="10"/>
      <c r="AEH58" s="10"/>
      <c r="AEI58" s="10"/>
      <c r="AEJ58" s="10"/>
      <c r="AEK58" s="10"/>
      <c r="AEL58" s="10"/>
      <c r="AEM58" s="10"/>
      <c r="AEN58" s="10"/>
      <c r="AEO58" s="10"/>
      <c r="AEP58" s="10"/>
      <c r="AEQ58" s="10"/>
      <c r="AER58" s="10"/>
      <c r="AES58" s="10"/>
      <c r="AET58" s="10"/>
      <c r="AEU58" s="10"/>
      <c r="AEV58" s="10"/>
      <c r="AEW58" s="10"/>
      <c r="AEX58" s="10"/>
      <c r="AEY58" s="10"/>
      <c r="AEZ58" s="10"/>
      <c r="AFA58" s="10"/>
      <c r="AFB58" s="10"/>
      <c r="AFC58" s="10"/>
      <c r="AFD58" s="10"/>
      <c r="AFE58" s="10"/>
      <c r="AFF58" s="10"/>
      <c r="AFG58" s="10"/>
      <c r="AFH58" s="10"/>
      <c r="AFI58" s="10"/>
      <c r="AFJ58" s="10"/>
      <c r="AFK58" s="10"/>
      <c r="AFL58" s="10"/>
      <c r="AFM58" s="10"/>
      <c r="AFN58" s="10"/>
      <c r="AFO58" s="10"/>
      <c r="AFP58" s="10"/>
      <c r="AFQ58" s="10"/>
      <c r="AFR58" s="10"/>
      <c r="AFS58" s="10"/>
      <c r="AFT58" s="10"/>
      <c r="AFU58" s="10"/>
      <c r="AFV58" s="10"/>
      <c r="AFW58" s="10"/>
      <c r="AFX58" s="10"/>
      <c r="AFY58" s="10"/>
      <c r="AFZ58" s="10"/>
      <c r="AGA58" s="10"/>
      <c r="AGB58" s="10"/>
      <c r="AGC58" s="10"/>
      <c r="AGD58" s="10"/>
      <c r="AGE58" s="10"/>
      <c r="AGF58" s="10"/>
      <c r="AGG58" s="10"/>
      <c r="AGH58" s="10"/>
      <c r="AGI58" s="10"/>
      <c r="AGJ58" s="10"/>
      <c r="AGK58" s="10"/>
      <c r="AGL58" s="10"/>
      <c r="AGM58" s="10"/>
      <c r="AGN58" s="10"/>
      <c r="AGO58" s="10"/>
      <c r="AGP58" s="10"/>
      <c r="AGQ58" s="10"/>
      <c r="AGR58" s="10"/>
      <c r="AGS58" s="10"/>
      <c r="AGT58" s="10"/>
      <c r="AGU58" s="10"/>
      <c r="AGV58" s="10"/>
      <c r="AGW58" s="10"/>
      <c r="AGX58" s="10"/>
      <c r="AGY58" s="10"/>
      <c r="AGZ58" s="10"/>
      <c r="AHA58" s="10"/>
      <c r="AHB58" s="10"/>
      <c r="AHC58" s="10"/>
      <c r="AHD58" s="10"/>
      <c r="AHE58" s="10"/>
      <c r="AHF58" s="10"/>
      <c r="AHG58" s="10"/>
      <c r="AHH58" s="10"/>
      <c r="AHI58" s="10"/>
      <c r="AHJ58" s="10"/>
      <c r="AHK58" s="10"/>
      <c r="AHL58" s="10"/>
      <c r="AHM58" s="10"/>
      <c r="AHN58" s="10"/>
      <c r="AHO58" s="10"/>
      <c r="AHP58" s="10"/>
      <c r="AHQ58" s="10"/>
      <c r="AHR58" s="10"/>
      <c r="AHS58" s="10"/>
      <c r="AHT58" s="10"/>
      <c r="AHU58" s="10"/>
      <c r="AHV58" s="10"/>
      <c r="AHW58" s="10"/>
      <c r="AHX58" s="10"/>
      <c r="AHY58" s="10"/>
      <c r="AHZ58" s="10"/>
      <c r="AIA58" s="10"/>
      <c r="AIB58" s="10"/>
      <c r="AIC58" s="10"/>
      <c r="AID58" s="10"/>
      <c r="AIE58" s="10"/>
      <c r="AIF58" s="10"/>
      <c r="AIG58" s="10"/>
      <c r="AIH58" s="10"/>
      <c r="AII58" s="10"/>
      <c r="AIJ58" s="10"/>
      <c r="AIK58" s="10"/>
      <c r="AIL58" s="10"/>
      <c r="AIM58" s="10"/>
      <c r="AIN58" s="10"/>
      <c r="AIO58" s="10"/>
      <c r="AIP58" s="10"/>
      <c r="AIQ58" s="10"/>
      <c r="AIR58" s="10"/>
      <c r="AIS58" s="10"/>
      <c r="AIT58" s="10"/>
      <c r="AIU58" s="10"/>
      <c r="AIV58" s="10"/>
      <c r="AIW58" s="10"/>
      <c r="AIX58" s="10"/>
      <c r="AIY58" s="10"/>
      <c r="AIZ58" s="10"/>
      <c r="AJA58" s="10"/>
      <c r="AJB58" s="10"/>
      <c r="AJC58" s="10"/>
      <c r="AJD58" s="10"/>
      <c r="AJE58" s="10"/>
      <c r="AJF58" s="10"/>
      <c r="AJG58" s="10"/>
      <c r="AJH58" s="10"/>
      <c r="AJI58" s="10"/>
      <c r="AJJ58" s="10"/>
      <c r="AJK58" s="10"/>
      <c r="AJL58" s="10"/>
      <c r="AJM58" s="10"/>
      <c r="AJN58" s="10"/>
      <c r="AJO58" s="10"/>
      <c r="AJP58" s="10"/>
      <c r="AJQ58" s="10"/>
      <c r="AJR58" s="10"/>
      <c r="AJS58" s="10"/>
      <c r="AJT58" s="10"/>
      <c r="AJU58" s="10"/>
      <c r="AJV58" s="10"/>
      <c r="AJW58" s="10"/>
      <c r="AJX58" s="10"/>
      <c r="AJY58" s="10"/>
      <c r="AJZ58" s="10"/>
      <c r="AKA58" s="10"/>
      <c r="AKB58" s="10"/>
      <c r="AKC58" s="10"/>
      <c r="AKD58" s="10"/>
      <c r="AKE58" s="10"/>
      <c r="AKF58" s="10"/>
      <c r="AKG58" s="10"/>
      <c r="AKH58" s="10"/>
      <c r="AKI58" s="10"/>
      <c r="AKJ58" s="10"/>
      <c r="AKK58" s="10"/>
      <c r="AKL58" s="10"/>
      <c r="AKM58" s="10"/>
      <c r="AKN58" s="10"/>
      <c r="AKO58" s="10"/>
      <c r="AKP58" s="10"/>
      <c r="AKQ58" s="10"/>
      <c r="AKR58" s="10"/>
      <c r="AKS58" s="10"/>
      <c r="AKT58" s="10"/>
      <c r="AKU58" s="10"/>
      <c r="AKV58" s="10"/>
      <c r="AKW58" s="10"/>
      <c r="AKX58" s="10"/>
      <c r="AKY58" s="10"/>
      <c r="AKZ58" s="10"/>
      <c r="ALA58" s="10"/>
      <c r="ALB58" s="10"/>
      <c r="ALC58" s="10"/>
      <c r="ALD58" s="10"/>
      <c r="ALE58" s="10"/>
      <c r="ALF58" s="10"/>
      <c r="ALG58" s="10"/>
      <c r="ALH58" s="10"/>
      <c r="ALI58" s="10"/>
      <c r="ALJ58" s="10"/>
      <c r="ALK58" s="10"/>
      <c r="ALL58" s="10"/>
      <c r="ALM58" s="10"/>
      <c r="ALN58" s="10"/>
      <c r="ALO58" s="10"/>
      <c r="ALP58" s="10"/>
      <c r="ALQ58" s="10"/>
      <c r="ALR58" s="10"/>
      <c r="ALS58" s="10"/>
      <c r="ALT58" s="10"/>
      <c r="ALU58" s="10"/>
      <c r="ALV58" s="10"/>
      <c r="ALW58" s="10"/>
      <c r="ALX58" s="10"/>
      <c r="ALY58" s="10"/>
      <c r="ALZ58" s="10"/>
      <c r="AMA58" s="10"/>
      <c r="AMB58" s="10"/>
      <c r="AMC58" s="10"/>
      <c r="AMD58" s="10"/>
      <c r="AME58" s="10"/>
      <c r="AMF58" s="9"/>
      <c r="AMG58" s="9"/>
    </row>
    <row r="59" spans="1:1021">
      <c r="A59" s="10" t="s">
        <v>112</v>
      </c>
      <c r="B59" s="1" t="s">
        <v>146</v>
      </c>
      <c r="C59" s="7" t="s">
        <v>147</v>
      </c>
      <c r="D59" s="10" t="s">
        <v>18</v>
      </c>
      <c r="F59" s="10" t="s">
        <v>148</v>
      </c>
      <c r="H59" s="10">
        <v>2</v>
      </c>
      <c r="I59" s="10" t="s">
        <v>19</v>
      </c>
      <c r="J59" s="10">
        <f t="shared" ref="J59:J68" si="2">$G$1*H59</f>
        <v>1024</v>
      </c>
      <c r="M59" s="13"/>
      <c r="N59" s="1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  <c r="AAT59" s="10"/>
      <c r="AAU59" s="10"/>
      <c r="AAV59" s="10"/>
      <c r="AAW59" s="10"/>
      <c r="AAX59" s="10"/>
      <c r="AAY59" s="10"/>
      <c r="AAZ59" s="10"/>
      <c r="ABA59" s="10"/>
      <c r="ABB59" s="10"/>
      <c r="ABC59" s="10"/>
      <c r="ABD59" s="10"/>
      <c r="ABE59" s="10"/>
      <c r="ABF59" s="10"/>
      <c r="ABG59" s="10"/>
      <c r="ABH59" s="10"/>
      <c r="ABI59" s="10"/>
      <c r="ABJ59" s="10"/>
      <c r="ABK59" s="10"/>
      <c r="ABL59" s="10"/>
      <c r="ABM59" s="10"/>
      <c r="ABN59" s="10"/>
      <c r="ABO59" s="10"/>
      <c r="ABP59" s="10"/>
      <c r="ABQ59" s="10"/>
      <c r="ABR59" s="10"/>
      <c r="ABS59" s="10"/>
      <c r="ABT59" s="10"/>
      <c r="ABU59" s="10"/>
      <c r="ABV59" s="10"/>
      <c r="ABW59" s="10"/>
      <c r="ABX59" s="10"/>
      <c r="ABY59" s="10"/>
      <c r="ABZ59" s="10"/>
      <c r="ACA59" s="10"/>
      <c r="ACB59" s="10"/>
      <c r="ACC59" s="10"/>
      <c r="ACD59" s="10"/>
      <c r="ACE59" s="10"/>
      <c r="ACF59" s="10"/>
      <c r="ACG59" s="10"/>
      <c r="ACH59" s="10"/>
      <c r="ACI59" s="10"/>
      <c r="ACJ59" s="10"/>
      <c r="ACK59" s="10"/>
      <c r="ACL59" s="10"/>
      <c r="ACM59" s="10"/>
      <c r="ACN59" s="10"/>
      <c r="ACO59" s="10"/>
      <c r="ACP59" s="10"/>
      <c r="ACQ59" s="10"/>
      <c r="ACR59" s="10"/>
      <c r="ACS59" s="10"/>
      <c r="ACT59" s="10"/>
      <c r="ACU59" s="10"/>
      <c r="ACV59" s="10"/>
      <c r="ACW59" s="10"/>
      <c r="ACX59" s="10"/>
      <c r="ACY59" s="10"/>
      <c r="ACZ59" s="10"/>
      <c r="ADA59" s="10"/>
      <c r="ADB59" s="10"/>
      <c r="ADC59" s="10"/>
      <c r="ADD59" s="10"/>
      <c r="ADE59" s="10"/>
      <c r="ADF59" s="10"/>
      <c r="ADG59" s="10"/>
      <c r="ADH59" s="10"/>
      <c r="ADI59" s="10"/>
      <c r="ADJ59" s="10"/>
      <c r="ADK59" s="10"/>
      <c r="ADL59" s="10"/>
      <c r="ADM59" s="10"/>
      <c r="ADN59" s="10"/>
      <c r="ADO59" s="10"/>
      <c r="ADP59" s="10"/>
      <c r="ADQ59" s="10"/>
      <c r="ADR59" s="10"/>
      <c r="ADS59" s="10"/>
      <c r="ADT59" s="10"/>
      <c r="ADU59" s="10"/>
      <c r="ADV59" s="10"/>
      <c r="ADW59" s="10"/>
      <c r="ADX59" s="10"/>
      <c r="ADY59" s="10"/>
      <c r="ADZ59" s="10"/>
      <c r="AEA59" s="10"/>
      <c r="AEB59" s="10"/>
      <c r="AEC59" s="10"/>
      <c r="AED59" s="10"/>
      <c r="AEE59" s="10"/>
      <c r="AEF59" s="10"/>
      <c r="AEG59" s="10"/>
      <c r="AEH59" s="10"/>
      <c r="AEI59" s="10"/>
      <c r="AEJ59" s="10"/>
      <c r="AEK59" s="10"/>
      <c r="AEL59" s="10"/>
      <c r="AEM59" s="10"/>
      <c r="AEN59" s="10"/>
      <c r="AEO59" s="10"/>
      <c r="AEP59" s="10"/>
      <c r="AEQ59" s="10"/>
      <c r="AER59" s="10"/>
      <c r="AES59" s="10"/>
      <c r="AET59" s="10"/>
      <c r="AEU59" s="10"/>
      <c r="AEV59" s="10"/>
      <c r="AEW59" s="10"/>
      <c r="AEX59" s="10"/>
      <c r="AEY59" s="10"/>
      <c r="AEZ59" s="10"/>
      <c r="AFA59" s="10"/>
      <c r="AFB59" s="10"/>
      <c r="AFC59" s="10"/>
      <c r="AFD59" s="10"/>
      <c r="AFE59" s="10"/>
      <c r="AFF59" s="10"/>
      <c r="AFG59" s="10"/>
      <c r="AFH59" s="10"/>
      <c r="AFI59" s="10"/>
      <c r="AFJ59" s="10"/>
      <c r="AFK59" s="10"/>
      <c r="AFL59" s="10"/>
      <c r="AFM59" s="10"/>
      <c r="AFN59" s="10"/>
      <c r="AFO59" s="10"/>
      <c r="AFP59" s="10"/>
      <c r="AFQ59" s="10"/>
      <c r="AFR59" s="10"/>
      <c r="AFS59" s="10"/>
      <c r="AFT59" s="10"/>
      <c r="AFU59" s="10"/>
      <c r="AFV59" s="10"/>
      <c r="AFW59" s="10"/>
      <c r="AFX59" s="10"/>
      <c r="AFY59" s="10"/>
      <c r="AFZ59" s="10"/>
      <c r="AGA59" s="10"/>
      <c r="AGB59" s="10"/>
      <c r="AGC59" s="10"/>
      <c r="AGD59" s="10"/>
      <c r="AGE59" s="10"/>
      <c r="AGF59" s="10"/>
      <c r="AGG59" s="10"/>
      <c r="AGH59" s="10"/>
      <c r="AGI59" s="10"/>
      <c r="AGJ59" s="10"/>
      <c r="AGK59" s="10"/>
      <c r="AGL59" s="10"/>
      <c r="AGM59" s="10"/>
      <c r="AGN59" s="10"/>
      <c r="AGO59" s="10"/>
      <c r="AGP59" s="10"/>
      <c r="AGQ59" s="10"/>
      <c r="AGR59" s="10"/>
      <c r="AGS59" s="10"/>
      <c r="AGT59" s="10"/>
      <c r="AGU59" s="10"/>
      <c r="AGV59" s="10"/>
      <c r="AGW59" s="10"/>
      <c r="AGX59" s="10"/>
      <c r="AGY59" s="10"/>
      <c r="AGZ59" s="10"/>
      <c r="AHA59" s="10"/>
      <c r="AHB59" s="10"/>
      <c r="AHC59" s="10"/>
      <c r="AHD59" s="10"/>
      <c r="AHE59" s="10"/>
      <c r="AHF59" s="10"/>
      <c r="AHG59" s="10"/>
      <c r="AHH59" s="10"/>
      <c r="AHI59" s="10"/>
      <c r="AHJ59" s="10"/>
      <c r="AHK59" s="10"/>
      <c r="AHL59" s="10"/>
      <c r="AHM59" s="10"/>
      <c r="AHN59" s="10"/>
      <c r="AHO59" s="10"/>
      <c r="AHP59" s="10"/>
      <c r="AHQ59" s="10"/>
      <c r="AHR59" s="10"/>
      <c r="AHS59" s="10"/>
      <c r="AHT59" s="10"/>
      <c r="AHU59" s="10"/>
      <c r="AHV59" s="10"/>
      <c r="AHW59" s="10"/>
      <c r="AHX59" s="10"/>
      <c r="AHY59" s="10"/>
      <c r="AHZ59" s="10"/>
      <c r="AIA59" s="10"/>
      <c r="AIB59" s="10"/>
      <c r="AIC59" s="10"/>
      <c r="AID59" s="10"/>
      <c r="AIE59" s="10"/>
      <c r="AIF59" s="10"/>
      <c r="AIG59" s="10"/>
      <c r="AIH59" s="10"/>
      <c r="AII59" s="10"/>
      <c r="AIJ59" s="10"/>
      <c r="AIK59" s="10"/>
      <c r="AIL59" s="10"/>
      <c r="AIM59" s="10"/>
      <c r="AIN59" s="10"/>
      <c r="AIO59" s="10"/>
      <c r="AIP59" s="10"/>
      <c r="AIQ59" s="10"/>
      <c r="AIR59" s="10"/>
      <c r="AIS59" s="10"/>
      <c r="AIT59" s="10"/>
      <c r="AIU59" s="10"/>
      <c r="AIV59" s="10"/>
      <c r="AIW59" s="10"/>
      <c r="AIX59" s="10"/>
      <c r="AIY59" s="10"/>
      <c r="AIZ59" s="10"/>
      <c r="AJA59" s="10"/>
      <c r="AJB59" s="10"/>
      <c r="AJC59" s="10"/>
      <c r="AJD59" s="10"/>
      <c r="AJE59" s="10"/>
      <c r="AJF59" s="10"/>
      <c r="AJG59" s="10"/>
      <c r="AJH59" s="10"/>
      <c r="AJI59" s="10"/>
      <c r="AJJ59" s="10"/>
      <c r="AJK59" s="10"/>
      <c r="AJL59" s="10"/>
      <c r="AJM59" s="10"/>
      <c r="AJN59" s="10"/>
      <c r="AJO59" s="10"/>
      <c r="AJP59" s="10"/>
      <c r="AJQ59" s="10"/>
      <c r="AJR59" s="10"/>
      <c r="AJS59" s="10"/>
      <c r="AJT59" s="10"/>
      <c r="AJU59" s="10"/>
      <c r="AJV59" s="10"/>
      <c r="AJW59" s="10"/>
      <c r="AJX59" s="10"/>
      <c r="AJY59" s="10"/>
      <c r="AJZ59" s="10"/>
      <c r="AKA59" s="10"/>
      <c r="AKB59" s="10"/>
      <c r="AKC59" s="10"/>
      <c r="AKD59" s="10"/>
      <c r="AKE59" s="10"/>
      <c r="AKF59" s="10"/>
      <c r="AKG59" s="10"/>
      <c r="AKH59" s="10"/>
      <c r="AKI59" s="10"/>
      <c r="AKJ59" s="10"/>
      <c r="AKK59" s="10"/>
      <c r="AKL59" s="10"/>
      <c r="AKM59" s="10"/>
      <c r="AKN59" s="10"/>
      <c r="AKO59" s="10"/>
      <c r="AKP59" s="10"/>
      <c r="AKQ59" s="10"/>
      <c r="AKR59" s="10"/>
      <c r="AKS59" s="10"/>
      <c r="AKT59" s="10"/>
      <c r="AKU59" s="10"/>
      <c r="AKV59" s="10"/>
      <c r="AKW59" s="10"/>
      <c r="AKX59" s="10"/>
      <c r="AKY59" s="10"/>
      <c r="AKZ59" s="10"/>
      <c r="ALA59" s="10"/>
      <c r="ALB59" s="10"/>
      <c r="ALC59" s="10"/>
      <c r="ALD59" s="10"/>
      <c r="ALE59" s="10"/>
      <c r="ALF59" s="10"/>
      <c r="ALG59" s="10"/>
      <c r="ALH59" s="10"/>
      <c r="ALI59" s="10"/>
      <c r="ALJ59" s="10"/>
      <c r="ALK59" s="10"/>
      <c r="ALL59" s="10"/>
      <c r="ALM59" s="10"/>
      <c r="ALN59" s="10"/>
      <c r="ALO59" s="10"/>
      <c r="ALP59" s="10"/>
      <c r="ALQ59" s="10"/>
      <c r="ALR59" s="10"/>
      <c r="ALS59" s="10"/>
      <c r="ALT59" s="10"/>
      <c r="ALU59" s="10"/>
      <c r="ALV59" s="10"/>
      <c r="ALW59" s="10"/>
      <c r="ALX59" s="10"/>
      <c r="ALY59" s="10"/>
      <c r="ALZ59" s="10"/>
      <c r="AMA59" s="10"/>
      <c r="AMB59" s="10"/>
      <c r="AMC59" s="10"/>
      <c r="AMD59" s="10"/>
      <c r="AME59" s="10"/>
      <c r="AMF59" s="10"/>
      <c r="AMG59" s="10"/>
    </row>
    <row r="60" spans="1:1021">
      <c r="A60" s="10"/>
      <c r="B60" s="21" t="s">
        <v>149</v>
      </c>
      <c r="C60" s="27" t="s">
        <v>150</v>
      </c>
      <c r="D60" s="10" t="s">
        <v>151</v>
      </c>
      <c r="F60" s="10" t="s">
        <v>151</v>
      </c>
      <c r="H60" s="10">
        <v>2</v>
      </c>
      <c r="I60" s="10" t="s">
        <v>19</v>
      </c>
      <c r="J60" s="10">
        <f t="shared" si="2"/>
        <v>1024</v>
      </c>
      <c r="K60" s="10" t="s">
        <v>152</v>
      </c>
      <c r="L60" s="15">
        <v>42598</v>
      </c>
      <c r="M60" s="15">
        <v>42628</v>
      </c>
      <c r="N60" s="11" t="s">
        <v>55</v>
      </c>
      <c r="O60" s="15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  <c r="XL60" s="10"/>
      <c r="XM60" s="10"/>
      <c r="XN60" s="10"/>
      <c r="XO60" s="10"/>
      <c r="XP60" s="10"/>
      <c r="XQ60" s="10"/>
      <c r="XR60" s="10"/>
      <c r="XS60" s="10"/>
      <c r="XT60" s="10"/>
      <c r="XU60" s="10"/>
      <c r="XV60" s="10"/>
      <c r="XW60" s="10"/>
      <c r="XX60" s="10"/>
      <c r="XY60" s="10"/>
      <c r="XZ60" s="10"/>
      <c r="YA60" s="10"/>
      <c r="YB60" s="10"/>
      <c r="YC60" s="10"/>
      <c r="YD60" s="10"/>
      <c r="YE60" s="10"/>
      <c r="YF60" s="10"/>
      <c r="YG60" s="10"/>
      <c r="YH60" s="10"/>
      <c r="YI60" s="10"/>
      <c r="YJ60" s="10"/>
      <c r="YK60" s="10"/>
      <c r="YL60" s="10"/>
      <c r="YM60" s="10"/>
      <c r="YN60" s="10"/>
      <c r="YO60" s="10"/>
      <c r="YP60" s="10"/>
      <c r="YQ60" s="10"/>
      <c r="YR60" s="10"/>
      <c r="YS60" s="10"/>
      <c r="YT60" s="10"/>
      <c r="YU60" s="10"/>
      <c r="YV60" s="10"/>
      <c r="YW60" s="10"/>
      <c r="YX60" s="10"/>
      <c r="YY60" s="10"/>
      <c r="YZ60" s="10"/>
      <c r="ZA60" s="10"/>
      <c r="ZB60" s="10"/>
      <c r="ZC60" s="10"/>
      <c r="ZD60" s="10"/>
      <c r="ZE60" s="10"/>
      <c r="ZF60" s="10"/>
      <c r="ZG60" s="10"/>
      <c r="ZH60" s="10"/>
      <c r="ZI60" s="10"/>
      <c r="ZJ60" s="10"/>
      <c r="ZK60" s="10"/>
      <c r="ZL60" s="10"/>
      <c r="ZM60" s="10"/>
      <c r="ZN60" s="10"/>
      <c r="ZO60" s="10"/>
      <c r="ZP60" s="10"/>
      <c r="ZQ60" s="10"/>
      <c r="ZR60" s="10"/>
      <c r="ZS60" s="10"/>
      <c r="ZT60" s="10"/>
      <c r="ZU60" s="10"/>
      <c r="ZV60" s="10"/>
      <c r="ZW60" s="10"/>
      <c r="ZX60" s="10"/>
      <c r="ZY60" s="10"/>
      <c r="ZZ60" s="10"/>
      <c r="AAA60" s="10"/>
      <c r="AAB60" s="10"/>
      <c r="AAC60" s="10"/>
      <c r="AAD60" s="10"/>
      <c r="AAE60" s="10"/>
      <c r="AAF60" s="10"/>
      <c r="AAG60" s="10"/>
      <c r="AAH60" s="10"/>
      <c r="AAI60" s="10"/>
      <c r="AAJ60" s="10"/>
      <c r="AAK60" s="10"/>
      <c r="AAL60" s="10"/>
      <c r="AAM60" s="10"/>
      <c r="AAN60" s="10"/>
      <c r="AAO60" s="10"/>
      <c r="AAP60" s="10"/>
      <c r="AAQ60" s="10"/>
      <c r="AAR60" s="10"/>
      <c r="AAS60" s="10"/>
      <c r="AAT60" s="10"/>
      <c r="AAU60" s="10"/>
      <c r="AAV60" s="10"/>
      <c r="AAW60" s="10"/>
      <c r="AAX60" s="10"/>
      <c r="AAY60" s="10"/>
      <c r="AAZ60" s="10"/>
      <c r="ABA60" s="10"/>
      <c r="ABB60" s="10"/>
      <c r="ABC60" s="10"/>
      <c r="ABD60" s="10"/>
      <c r="ABE60" s="10"/>
      <c r="ABF60" s="10"/>
      <c r="ABG60" s="10"/>
      <c r="ABH60" s="10"/>
      <c r="ABI60" s="10"/>
      <c r="ABJ60" s="10"/>
      <c r="ABK60" s="10"/>
      <c r="ABL60" s="10"/>
      <c r="ABM60" s="10"/>
      <c r="ABN60" s="10"/>
      <c r="ABO60" s="10"/>
      <c r="ABP60" s="10"/>
      <c r="ABQ60" s="10"/>
      <c r="ABR60" s="10"/>
      <c r="ABS60" s="10"/>
      <c r="ABT60" s="10"/>
      <c r="ABU60" s="10"/>
      <c r="ABV60" s="10"/>
      <c r="ABW60" s="10"/>
      <c r="ABX60" s="10"/>
      <c r="ABY60" s="10"/>
      <c r="ABZ60" s="10"/>
      <c r="ACA60" s="10"/>
      <c r="ACB60" s="10"/>
      <c r="ACC60" s="10"/>
      <c r="ACD60" s="10"/>
      <c r="ACE60" s="10"/>
      <c r="ACF60" s="10"/>
      <c r="ACG60" s="10"/>
      <c r="ACH60" s="10"/>
      <c r="ACI60" s="10"/>
      <c r="ACJ60" s="10"/>
      <c r="ACK60" s="10"/>
      <c r="ACL60" s="10"/>
      <c r="ACM60" s="10"/>
      <c r="ACN60" s="10"/>
      <c r="ACO60" s="10"/>
      <c r="ACP60" s="10"/>
      <c r="ACQ60" s="10"/>
      <c r="ACR60" s="10"/>
      <c r="ACS60" s="10"/>
      <c r="ACT60" s="10"/>
      <c r="ACU60" s="10"/>
      <c r="ACV60" s="10"/>
      <c r="ACW60" s="10"/>
      <c r="ACX60" s="10"/>
      <c r="ACY60" s="10"/>
      <c r="ACZ60" s="10"/>
      <c r="ADA60" s="10"/>
      <c r="ADB60" s="10"/>
      <c r="ADC60" s="10"/>
      <c r="ADD60" s="10"/>
      <c r="ADE60" s="10"/>
      <c r="ADF60" s="10"/>
      <c r="ADG60" s="10"/>
      <c r="ADH60" s="10"/>
      <c r="ADI60" s="10"/>
      <c r="ADJ60" s="10"/>
      <c r="ADK60" s="10"/>
      <c r="ADL60" s="10"/>
      <c r="ADM60" s="10"/>
      <c r="ADN60" s="10"/>
      <c r="ADO60" s="10"/>
      <c r="ADP60" s="10"/>
      <c r="ADQ60" s="10"/>
      <c r="ADR60" s="10"/>
      <c r="ADS60" s="10"/>
      <c r="ADT60" s="10"/>
      <c r="ADU60" s="10"/>
      <c r="ADV60" s="10"/>
      <c r="ADW60" s="10"/>
      <c r="ADX60" s="10"/>
      <c r="ADY60" s="10"/>
      <c r="ADZ60" s="10"/>
      <c r="AEA60" s="10"/>
      <c r="AEB60" s="10"/>
      <c r="AEC60" s="10"/>
      <c r="AED60" s="10"/>
      <c r="AEE60" s="10"/>
      <c r="AEF60" s="10"/>
      <c r="AEG60" s="10"/>
      <c r="AEH60" s="10"/>
      <c r="AEI60" s="10"/>
      <c r="AEJ60" s="10"/>
      <c r="AEK60" s="10"/>
      <c r="AEL60" s="10"/>
      <c r="AEM60" s="10"/>
      <c r="AEN60" s="10"/>
      <c r="AEO60" s="10"/>
      <c r="AEP60" s="10"/>
      <c r="AEQ60" s="10"/>
      <c r="AER60" s="10"/>
      <c r="AES60" s="10"/>
      <c r="AET60" s="10"/>
      <c r="AEU60" s="10"/>
      <c r="AEV60" s="10"/>
      <c r="AEW60" s="10"/>
      <c r="AEX60" s="10"/>
      <c r="AEY60" s="10"/>
      <c r="AEZ60" s="10"/>
      <c r="AFA60" s="10"/>
      <c r="AFB60" s="10"/>
      <c r="AFC60" s="10"/>
      <c r="AFD60" s="10"/>
      <c r="AFE60" s="10"/>
      <c r="AFF60" s="10"/>
      <c r="AFG60" s="10"/>
      <c r="AFH60" s="10"/>
      <c r="AFI60" s="10"/>
      <c r="AFJ60" s="10"/>
      <c r="AFK60" s="10"/>
      <c r="AFL60" s="10"/>
      <c r="AFM60" s="10"/>
      <c r="AFN60" s="10"/>
      <c r="AFO60" s="10"/>
      <c r="AFP60" s="10"/>
      <c r="AFQ60" s="10"/>
      <c r="AFR60" s="10"/>
      <c r="AFS60" s="10"/>
      <c r="AFT60" s="10"/>
      <c r="AFU60" s="10"/>
      <c r="AFV60" s="10"/>
      <c r="AFW60" s="10"/>
      <c r="AFX60" s="10"/>
      <c r="AFY60" s="10"/>
      <c r="AFZ60" s="10"/>
      <c r="AGA60" s="10"/>
      <c r="AGB60" s="10"/>
      <c r="AGC60" s="10"/>
      <c r="AGD60" s="10"/>
      <c r="AGE60" s="10"/>
      <c r="AGF60" s="10"/>
      <c r="AGG60" s="10"/>
      <c r="AGH60" s="10"/>
      <c r="AGI60" s="10"/>
      <c r="AGJ60" s="10"/>
      <c r="AGK60" s="10"/>
      <c r="AGL60" s="10"/>
      <c r="AGM60" s="10"/>
      <c r="AGN60" s="10"/>
      <c r="AGO60" s="10"/>
      <c r="AGP60" s="10"/>
      <c r="AGQ60" s="10"/>
      <c r="AGR60" s="10"/>
      <c r="AGS60" s="10"/>
      <c r="AGT60" s="10"/>
      <c r="AGU60" s="10"/>
      <c r="AGV60" s="10"/>
      <c r="AGW60" s="10"/>
      <c r="AGX60" s="10"/>
      <c r="AGY60" s="10"/>
      <c r="AGZ60" s="10"/>
      <c r="AHA60" s="10"/>
      <c r="AHB60" s="10"/>
      <c r="AHC60" s="10"/>
      <c r="AHD60" s="10"/>
      <c r="AHE60" s="10"/>
      <c r="AHF60" s="10"/>
      <c r="AHG60" s="10"/>
      <c r="AHH60" s="10"/>
      <c r="AHI60" s="10"/>
      <c r="AHJ60" s="10"/>
      <c r="AHK60" s="10"/>
      <c r="AHL60" s="10"/>
      <c r="AHM60" s="10"/>
      <c r="AHN60" s="10"/>
      <c r="AHO60" s="10"/>
      <c r="AHP60" s="10"/>
      <c r="AHQ60" s="10"/>
      <c r="AHR60" s="10"/>
      <c r="AHS60" s="10"/>
      <c r="AHT60" s="10"/>
      <c r="AHU60" s="10"/>
      <c r="AHV60" s="10"/>
      <c r="AHW60" s="10"/>
      <c r="AHX60" s="10"/>
      <c r="AHY60" s="10"/>
      <c r="AHZ60" s="10"/>
      <c r="AIA60" s="10"/>
      <c r="AIB60" s="10"/>
      <c r="AIC60" s="10"/>
      <c r="AID60" s="10"/>
      <c r="AIE60" s="10"/>
      <c r="AIF60" s="10"/>
      <c r="AIG60" s="10"/>
      <c r="AIH60" s="10"/>
      <c r="AII60" s="10"/>
      <c r="AIJ60" s="10"/>
      <c r="AIK60" s="10"/>
      <c r="AIL60" s="10"/>
      <c r="AIM60" s="10"/>
      <c r="AIN60" s="10"/>
      <c r="AIO60" s="10"/>
      <c r="AIP60" s="10"/>
      <c r="AIQ60" s="10"/>
      <c r="AIR60" s="10"/>
      <c r="AIS60" s="10"/>
      <c r="AIT60" s="10"/>
      <c r="AIU60" s="10"/>
      <c r="AIV60" s="10"/>
      <c r="AIW60" s="10"/>
      <c r="AIX60" s="10"/>
      <c r="AIY60" s="10"/>
      <c r="AIZ60" s="10"/>
      <c r="AJA60" s="10"/>
      <c r="AJB60" s="10"/>
      <c r="AJC60" s="10"/>
      <c r="AJD60" s="10"/>
      <c r="AJE60" s="10"/>
      <c r="AJF60" s="10"/>
      <c r="AJG60" s="10"/>
      <c r="AJH60" s="10"/>
      <c r="AJI60" s="10"/>
      <c r="AJJ60" s="10"/>
      <c r="AJK60" s="10"/>
      <c r="AJL60" s="10"/>
      <c r="AJM60" s="10"/>
      <c r="AJN60" s="10"/>
      <c r="AJO60" s="10"/>
      <c r="AJP60" s="10"/>
      <c r="AJQ60" s="10"/>
      <c r="AJR60" s="10"/>
      <c r="AJS60" s="10"/>
      <c r="AJT60" s="10"/>
      <c r="AJU60" s="10"/>
      <c r="AJV60" s="10"/>
      <c r="AJW60" s="10"/>
      <c r="AJX60" s="10"/>
      <c r="AJY60" s="10"/>
      <c r="AJZ60" s="10"/>
      <c r="AKA60" s="10"/>
      <c r="AKB60" s="10"/>
      <c r="AKC60" s="10"/>
      <c r="AKD60" s="10"/>
      <c r="AKE60" s="10"/>
      <c r="AKF60" s="10"/>
      <c r="AKG60" s="10"/>
      <c r="AKH60" s="10"/>
      <c r="AKI60" s="10"/>
      <c r="AKJ60" s="10"/>
      <c r="AKK60" s="10"/>
      <c r="AKL60" s="10"/>
      <c r="AKM60" s="10"/>
      <c r="AKN60" s="10"/>
      <c r="AKO60" s="10"/>
      <c r="AKP60" s="10"/>
      <c r="AKQ60" s="10"/>
      <c r="AKR60" s="10"/>
      <c r="AKS60" s="10"/>
      <c r="AKT60" s="10"/>
      <c r="AKU60" s="10"/>
      <c r="AKV60" s="10"/>
      <c r="AKW60" s="10"/>
      <c r="AKX60" s="10"/>
      <c r="AKY60" s="10"/>
      <c r="AKZ60" s="10"/>
      <c r="ALA60" s="10"/>
      <c r="ALB60" s="10"/>
      <c r="ALC60" s="10"/>
      <c r="ALD60" s="10"/>
      <c r="ALE60" s="10"/>
      <c r="ALF60" s="10"/>
      <c r="ALG60" s="10"/>
      <c r="ALH60" s="10"/>
      <c r="ALI60" s="10"/>
      <c r="ALJ60" s="10"/>
      <c r="ALK60" s="10"/>
      <c r="ALL60" s="10"/>
      <c r="ALM60" s="10"/>
      <c r="ALN60" s="10"/>
      <c r="ALO60" s="10"/>
      <c r="ALP60" s="10"/>
      <c r="ALQ60" s="10"/>
      <c r="ALR60" s="10"/>
      <c r="ALS60" s="10"/>
      <c r="ALT60" s="10"/>
      <c r="ALU60" s="10"/>
      <c r="ALV60" s="10"/>
      <c r="ALW60" s="10"/>
      <c r="ALX60" s="10"/>
      <c r="ALY60" s="10"/>
      <c r="ALZ60" s="10"/>
      <c r="AMA60" s="10"/>
      <c r="AMB60" s="10"/>
      <c r="AMC60" s="10"/>
      <c r="AMD60" s="10"/>
      <c r="AME60" s="10"/>
      <c r="AMF60" s="24"/>
    </row>
    <row r="61" spans="1:1021">
      <c r="A61" s="10"/>
      <c r="B61" s="21" t="s">
        <v>153</v>
      </c>
      <c r="C61" s="27" t="s">
        <v>154</v>
      </c>
      <c r="D61" s="10" t="s">
        <v>151</v>
      </c>
      <c r="F61" s="10" t="s">
        <v>151</v>
      </c>
      <c r="H61" s="10">
        <v>2</v>
      </c>
      <c r="I61" s="10" t="s">
        <v>19</v>
      </c>
      <c r="J61" s="10">
        <f t="shared" si="2"/>
        <v>1024</v>
      </c>
      <c r="K61" s="10" t="s">
        <v>152</v>
      </c>
      <c r="L61" s="15">
        <v>42598</v>
      </c>
      <c r="M61" s="15">
        <v>42628</v>
      </c>
      <c r="N61" s="11" t="s">
        <v>55</v>
      </c>
      <c r="O61" s="15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  <c r="XL61" s="10"/>
      <c r="XM61" s="10"/>
      <c r="XN61" s="10"/>
      <c r="XO61" s="10"/>
      <c r="XP61" s="10"/>
      <c r="XQ61" s="10"/>
      <c r="XR61" s="10"/>
      <c r="XS61" s="10"/>
      <c r="XT61" s="10"/>
      <c r="XU61" s="10"/>
      <c r="XV61" s="10"/>
      <c r="XW61" s="10"/>
      <c r="XX61" s="10"/>
      <c r="XY61" s="10"/>
      <c r="XZ61" s="10"/>
      <c r="YA61" s="10"/>
      <c r="YB61" s="10"/>
      <c r="YC61" s="10"/>
      <c r="YD61" s="10"/>
      <c r="YE61" s="10"/>
      <c r="YF61" s="10"/>
      <c r="YG61" s="10"/>
      <c r="YH61" s="10"/>
      <c r="YI61" s="10"/>
      <c r="YJ61" s="10"/>
      <c r="YK61" s="10"/>
      <c r="YL61" s="10"/>
      <c r="YM61" s="10"/>
      <c r="YN61" s="10"/>
      <c r="YO61" s="10"/>
      <c r="YP61" s="10"/>
      <c r="YQ61" s="10"/>
      <c r="YR61" s="10"/>
      <c r="YS61" s="10"/>
      <c r="YT61" s="10"/>
      <c r="YU61" s="10"/>
      <c r="YV61" s="10"/>
      <c r="YW61" s="10"/>
      <c r="YX61" s="10"/>
      <c r="YY61" s="10"/>
      <c r="YZ61" s="10"/>
      <c r="ZA61" s="10"/>
      <c r="ZB61" s="10"/>
      <c r="ZC61" s="10"/>
      <c r="ZD61" s="10"/>
      <c r="ZE61" s="10"/>
      <c r="ZF61" s="10"/>
      <c r="ZG61" s="10"/>
      <c r="ZH61" s="10"/>
      <c r="ZI61" s="10"/>
      <c r="ZJ61" s="10"/>
      <c r="ZK61" s="10"/>
      <c r="ZL61" s="10"/>
      <c r="ZM61" s="10"/>
      <c r="ZN61" s="10"/>
      <c r="ZO61" s="10"/>
      <c r="ZP61" s="10"/>
      <c r="ZQ61" s="10"/>
      <c r="ZR61" s="10"/>
      <c r="ZS61" s="10"/>
      <c r="ZT61" s="10"/>
      <c r="ZU61" s="10"/>
      <c r="ZV61" s="10"/>
      <c r="ZW61" s="10"/>
      <c r="ZX61" s="10"/>
      <c r="ZY61" s="10"/>
      <c r="ZZ61" s="10"/>
      <c r="AAA61" s="10"/>
      <c r="AAB61" s="10"/>
      <c r="AAC61" s="10"/>
      <c r="AAD61" s="10"/>
      <c r="AAE61" s="10"/>
      <c r="AAF61" s="10"/>
      <c r="AAG61" s="10"/>
      <c r="AAH61" s="10"/>
      <c r="AAI61" s="10"/>
      <c r="AAJ61" s="10"/>
      <c r="AAK61" s="10"/>
      <c r="AAL61" s="10"/>
      <c r="AAM61" s="10"/>
      <c r="AAN61" s="10"/>
      <c r="AAO61" s="10"/>
      <c r="AAP61" s="10"/>
      <c r="AAQ61" s="10"/>
      <c r="AAR61" s="10"/>
      <c r="AAS61" s="10"/>
      <c r="AAT61" s="10"/>
      <c r="AAU61" s="10"/>
      <c r="AAV61" s="10"/>
      <c r="AAW61" s="10"/>
      <c r="AAX61" s="10"/>
      <c r="AAY61" s="10"/>
      <c r="AAZ61" s="10"/>
      <c r="ABA61" s="10"/>
      <c r="ABB61" s="10"/>
      <c r="ABC61" s="10"/>
      <c r="ABD61" s="10"/>
      <c r="ABE61" s="10"/>
      <c r="ABF61" s="10"/>
      <c r="ABG61" s="10"/>
      <c r="ABH61" s="10"/>
      <c r="ABI61" s="10"/>
      <c r="ABJ61" s="10"/>
      <c r="ABK61" s="10"/>
      <c r="ABL61" s="10"/>
      <c r="ABM61" s="10"/>
      <c r="ABN61" s="10"/>
      <c r="ABO61" s="10"/>
      <c r="ABP61" s="10"/>
      <c r="ABQ61" s="10"/>
      <c r="ABR61" s="10"/>
      <c r="ABS61" s="10"/>
      <c r="ABT61" s="10"/>
      <c r="ABU61" s="10"/>
      <c r="ABV61" s="10"/>
      <c r="ABW61" s="10"/>
      <c r="ABX61" s="10"/>
      <c r="ABY61" s="10"/>
      <c r="ABZ61" s="10"/>
      <c r="ACA61" s="10"/>
      <c r="ACB61" s="10"/>
      <c r="ACC61" s="10"/>
      <c r="ACD61" s="10"/>
      <c r="ACE61" s="10"/>
      <c r="ACF61" s="10"/>
      <c r="ACG61" s="10"/>
      <c r="ACH61" s="10"/>
      <c r="ACI61" s="10"/>
      <c r="ACJ61" s="10"/>
      <c r="ACK61" s="10"/>
      <c r="ACL61" s="10"/>
      <c r="ACM61" s="10"/>
      <c r="ACN61" s="10"/>
      <c r="ACO61" s="10"/>
      <c r="ACP61" s="10"/>
      <c r="ACQ61" s="10"/>
      <c r="ACR61" s="10"/>
      <c r="ACS61" s="10"/>
      <c r="ACT61" s="10"/>
      <c r="ACU61" s="10"/>
      <c r="ACV61" s="10"/>
      <c r="ACW61" s="10"/>
      <c r="ACX61" s="10"/>
      <c r="ACY61" s="10"/>
      <c r="ACZ61" s="10"/>
      <c r="ADA61" s="10"/>
      <c r="ADB61" s="10"/>
      <c r="ADC61" s="10"/>
      <c r="ADD61" s="10"/>
      <c r="ADE61" s="10"/>
      <c r="ADF61" s="10"/>
      <c r="ADG61" s="10"/>
      <c r="ADH61" s="10"/>
      <c r="ADI61" s="10"/>
      <c r="ADJ61" s="10"/>
      <c r="ADK61" s="10"/>
      <c r="ADL61" s="10"/>
      <c r="ADM61" s="10"/>
      <c r="ADN61" s="10"/>
      <c r="ADO61" s="10"/>
      <c r="ADP61" s="10"/>
      <c r="ADQ61" s="10"/>
      <c r="ADR61" s="10"/>
      <c r="ADS61" s="10"/>
      <c r="ADT61" s="10"/>
      <c r="ADU61" s="10"/>
      <c r="ADV61" s="10"/>
      <c r="ADW61" s="10"/>
      <c r="ADX61" s="10"/>
      <c r="ADY61" s="10"/>
      <c r="ADZ61" s="10"/>
      <c r="AEA61" s="10"/>
      <c r="AEB61" s="10"/>
      <c r="AEC61" s="10"/>
      <c r="AED61" s="10"/>
      <c r="AEE61" s="10"/>
      <c r="AEF61" s="10"/>
      <c r="AEG61" s="10"/>
      <c r="AEH61" s="10"/>
      <c r="AEI61" s="10"/>
      <c r="AEJ61" s="10"/>
      <c r="AEK61" s="10"/>
      <c r="AEL61" s="10"/>
      <c r="AEM61" s="10"/>
      <c r="AEN61" s="10"/>
      <c r="AEO61" s="10"/>
      <c r="AEP61" s="10"/>
      <c r="AEQ61" s="10"/>
      <c r="AER61" s="10"/>
      <c r="AES61" s="10"/>
      <c r="AET61" s="10"/>
      <c r="AEU61" s="10"/>
      <c r="AEV61" s="10"/>
      <c r="AEW61" s="10"/>
      <c r="AEX61" s="10"/>
      <c r="AEY61" s="10"/>
      <c r="AEZ61" s="10"/>
      <c r="AFA61" s="10"/>
      <c r="AFB61" s="10"/>
      <c r="AFC61" s="10"/>
      <c r="AFD61" s="10"/>
      <c r="AFE61" s="10"/>
      <c r="AFF61" s="10"/>
      <c r="AFG61" s="10"/>
      <c r="AFH61" s="10"/>
      <c r="AFI61" s="10"/>
      <c r="AFJ61" s="10"/>
      <c r="AFK61" s="10"/>
      <c r="AFL61" s="10"/>
      <c r="AFM61" s="10"/>
      <c r="AFN61" s="10"/>
      <c r="AFO61" s="10"/>
      <c r="AFP61" s="10"/>
      <c r="AFQ61" s="10"/>
      <c r="AFR61" s="10"/>
      <c r="AFS61" s="10"/>
      <c r="AFT61" s="10"/>
      <c r="AFU61" s="10"/>
      <c r="AFV61" s="10"/>
      <c r="AFW61" s="10"/>
      <c r="AFX61" s="10"/>
      <c r="AFY61" s="10"/>
      <c r="AFZ61" s="10"/>
      <c r="AGA61" s="10"/>
      <c r="AGB61" s="10"/>
      <c r="AGC61" s="10"/>
      <c r="AGD61" s="10"/>
      <c r="AGE61" s="10"/>
      <c r="AGF61" s="10"/>
      <c r="AGG61" s="10"/>
      <c r="AGH61" s="10"/>
      <c r="AGI61" s="10"/>
      <c r="AGJ61" s="10"/>
      <c r="AGK61" s="10"/>
      <c r="AGL61" s="10"/>
      <c r="AGM61" s="10"/>
      <c r="AGN61" s="10"/>
      <c r="AGO61" s="10"/>
      <c r="AGP61" s="10"/>
      <c r="AGQ61" s="10"/>
      <c r="AGR61" s="10"/>
      <c r="AGS61" s="10"/>
      <c r="AGT61" s="10"/>
      <c r="AGU61" s="10"/>
      <c r="AGV61" s="10"/>
      <c r="AGW61" s="10"/>
      <c r="AGX61" s="10"/>
      <c r="AGY61" s="10"/>
      <c r="AGZ61" s="10"/>
      <c r="AHA61" s="10"/>
      <c r="AHB61" s="10"/>
      <c r="AHC61" s="10"/>
      <c r="AHD61" s="10"/>
      <c r="AHE61" s="10"/>
      <c r="AHF61" s="10"/>
      <c r="AHG61" s="10"/>
      <c r="AHH61" s="10"/>
      <c r="AHI61" s="10"/>
      <c r="AHJ61" s="10"/>
      <c r="AHK61" s="10"/>
      <c r="AHL61" s="10"/>
      <c r="AHM61" s="10"/>
      <c r="AHN61" s="10"/>
      <c r="AHO61" s="10"/>
      <c r="AHP61" s="10"/>
      <c r="AHQ61" s="10"/>
      <c r="AHR61" s="10"/>
      <c r="AHS61" s="10"/>
      <c r="AHT61" s="10"/>
      <c r="AHU61" s="10"/>
      <c r="AHV61" s="10"/>
      <c r="AHW61" s="10"/>
      <c r="AHX61" s="10"/>
      <c r="AHY61" s="10"/>
      <c r="AHZ61" s="10"/>
      <c r="AIA61" s="10"/>
      <c r="AIB61" s="10"/>
      <c r="AIC61" s="10"/>
      <c r="AID61" s="10"/>
      <c r="AIE61" s="10"/>
      <c r="AIF61" s="10"/>
      <c r="AIG61" s="10"/>
      <c r="AIH61" s="10"/>
      <c r="AII61" s="10"/>
      <c r="AIJ61" s="10"/>
      <c r="AIK61" s="10"/>
      <c r="AIL61" s="10"/>
      <c r="AIM61" s="10"/>
      <c r="AIN61" s="10"/>
      <c r="AIO61" s="10"/>
      <c r="AIP61" s="10"/>
      <c r="AIQ61" s="10"/>
      <c r="AIR61" s="10"/>
      <c r="AIS61" s="10"/>
      <c r="AIT61" s="10"/>
      <c r="AIU61" s="10"/>
      <c r="AIV61" s="10"/>
      <c r="AIW61" s="10"/>
      <c r="AIX61" s="10"/>
      <c r="AIY61" s="10"/>
      <c r="AIZ61" s="10"/>
      <c r="AJA61" s="10"/>
      <c r="AJB61" s="10"/>
      <c r="AJC61" s="10"/>
      <c r="AJD61" s="10"/>
      <c r="AJE61" s="10"/>
      <c r="AJF61" s="10"/>
      <c r="AJG61" s="10"/>
      <c r="AJH61" s="10"/>
      <c r="AJI61" s="10"/>
      <c r="AJJ61" s="10"/>
      <c r="AJK61" s="10"/>
      <c r="AJL61" s="10"/>
      <c r="AJM61" s="10"/>
      <c r="AJN61" s="10"/>
      <c r="AJO61" s="10"/>
      <c r="AJP61" s="10"/>
      <c r="AJQ61" s="10"/>
      <c r="AJR61" s="10"/>
      <c r="AJS61" s="10"/>
      <c r="AJT61" s="10"/>
      <c r="AJU61" s="10"/>
      <c r="AJV61" s="10"/>
      <c r="AJW61" s="10"/>
      <c r="AJX61" s="10"/>
      <c r="AJY61" s="10"/>
      <c r="AJZ61" s="10"/>
      <c r="AKA61" s="10"/>
      <c r="AKB61" s="10"/>
      <c r="AKC61" s="10"/>
      <c r="AKD61" s="10"/>
      <c r="AKE61" s="10"/>
      <c r="AKF61" s="10"/>
      <c r="AKG61" s="10"/>
      <c r="AKH61" s="10"/>
      <c r="AKI61" s="10"/>
      <c r="AKJ61" s="10"/>
      <c r="AKK61" s="10"/>
      <c r="AKL61" s="10"/>
      <c r="AKM61" s="10"/>
      <c r="AKN61" s="10"/>
      <c r="AKO61" s="10"/>
      <c r="AKP61" s="10"/>
      <c r="AKQ61" s="10"/>
      <c r="AKR61" s="10"/>
      <c r="AKS61" s="10"/>
      <c r="AKT61" s="10"/>
      <c r="AKU61" s="10"/>
      <c r="AKV61" s="10"/>
      <c r="AKW61" s="10"/>
      <c r="AKX61" s="10"/>
      <c r="AKY61" s="10"/>
      <c r="AKZ61" s="10"/>
      <c r="ALA61" s="10"/>
      <c r="ALB61" s="10"/>
      <c r="ALC61" s="10"/>
      <c r="ALD61" s="10"/>
      <c r="ALE61" s="10"/>
      <c r="ALF61" s="10"/>
      <c r="ALG61" s="10"/>
      <c r="ALH61" s="10"/>
      <c r="ALI61" s="10"/>
      <c r="ALJ61" s="10"/>
      <c r="ALK61" s="10"/>
      <c r="ALL61" s="10"/>
      <c r="ALM61" s="10"/>
      <c r="ALN61" s="10"/>
      <c r="ALO61" s="10"/>
      <c r="ALP61" s="10"/>
      <c r="ALQ61" s="10"/>
      <c r="ALR61" s="10"/>
      <c r="ALS61" s="10"/>
      <c r="ALT61" s="10"/>
      <c r="ALU61" s="10"/>
      <c r="ALV61" s="10"/>
      <c r="ALW61" s="10"/>
      <c r="ALX61" s="10"/>
      <c r="ALY61" s="10"/>
      <c r="ALZ61" s="10"/>
      <c r="AMA61" s="10"/>
      <c r="AMB61" s="10"/>
      <c r="AMC61" s="10"/>
      <c r="AMD61" s="10"/>
      <c r="AME61" s="10"/>
      <c r="AMF61" s="24"/>
    </row>
    <row r="62" spans="1:1021">
      <c r="A62" s="10"/>
      <c r="B62" s="21" t="s">
        <v>155</v>
      </c>
      <c r="C62" s="27" t="s">
        <v>156</v>
      </c>
      <c r="D62" s="10" t="s">
        <v>151</v>
      </c>
      <c r="F62" s="10" t="s">
        <v>151</v>
      </c>
      <c r="H62" s="10">
        <v>2</v>
      </c>
      <c r="I62" s="10" t="s">
        <v>19</v>
      </c>
      <c r="J62" s="10">
        <f t="shared" si="2"/>
        <v>1024</v>
      </c>
      <c r="K62" s="10" t="s">
        <v>152</v>
      </c>
      <c r="L62" s="15">
        <v>42598</v>
      </c>
      <c r="M62" s="15">
        <v>42628</v>
      </c>
      <c r="N62" s="11" t="s">
        <v>55</v>
      </c>
      <c r="O62" s="15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  <c r="XL62" s="10"/>
      <c r="XM62" s="10"/>
      <c r="XN62" s="10"/>
      <c r="XO62" s="10"/>
      <c r="XP62" s="10"/>
      <c r="XQ62" s="10"/>
      <c r="XR62" s="10"/>
      <c r="XS62" s="10"/>
      <c r="XT62" s="10"/>
      <c r="XU62" s="10"/>
      <c r="XV62" s="10"/>
      <c r="XW62" s="10"/>
      <c r="XX62" s="10"/>
      <c r="XY62" s="10"/>
      <c r="XZ62" s="10"/>
      <c r="YA62" s="10"/>
      <c r="YB62" s="10"/>
      <c r="YC62" s="10"/>
      <c r="YD62" s="10"/>
      <c r="YE62" s="10"/>
      <c r="YF62" s="10"/>
      <c r="YG62" s="10"/>
      <c r="YH62" s="10"/>
      <c r="YI62" s="10"/>
      <c r="YJ62" s="10"/>
      <c r="YK62" s="10"/>
      <c r="YL62" s="10"/>
      <c r="YM62" s="10"/>
      <c r="YN62" s="10"/>
      <c r="YO62" s="10"/>
      <c r="YP62" s="10"/>
      <c r="YQ62" s="10"/>
      <c r="YR62" s="10"/>
      <c r="YS62" s="10"/>
      <c r="YT62" s="10"/>
      <c r="YU62" s="10"/>
      <c r="YV62" s="10"/>
      <c r="YW62" s="10"/>
      <c r="YX62" s="10"/>
      <c r="YY62" s="10"/>
      <c r="YZ62" s="10"/>
      <c r="ZA62" s="10"/>
      <c r="ZB62" s="10"/>
      <c r="ZC62" s="10"/>
      <c r="ZD62" s="10"/>
      <c r="ZE62" s="10"/>
      <c r="ZF62" s="10"/>
      <c r="ZG62" s="10"/>
      <c r="ZH62" s="10"/>
      <c r="ZI62" s="10"/>
      <c r="ZJ62" s="10"/>
      <c r="ZK62" s="10"/>
      <c r="ZL62" s="10"/>
      <c r="ZM62" s="10"/>
      <c r="ZN62" s="10"/>
      <c r="ZO62" s="10"/>
      <c r="ZP62" s="10"/>
      <c r="ZQ62" s="10"/>
      <c r="ZR62" s="10"/>
      <c r="ZS62" s="10"/>
      <c r="ZT62" s="10"/>
      <c r="ZU62" s="10"/>
      <c r="ZV62" s="10"/>
      <c r="ZW62" s="10"/>
      <c r="ZX62" s="10"/>
      <c r="ZY62" s="10"/>
      <c r="ZZ62" s="10"/>
      <c r="AAA62" s="10"/>
      <c r="AAB62" s="10"/>
      <c r="AAC62" s="10"/>
      <c r="AAD62" s="10"/>
      <c r="AAE62" s="10"/>
      <c r="AAF62" s="10"/>
      <c r="AAG62" s="10"/>
      <c r="AAH62" s="10"/>
      <c r="AAI62" s="10"/>
      <c r="AAJ62" s="10"/>
      <c r="AAK62" s="10"/>
      <c r="AAL62" s="10"/>
      <c r="AAM62" s="10"/>
      <c r="AAN62" s="10"/>
      <c r="AAO62" s="10"/>
      <c r="AAP62" s="10"/>
      <c r="AAQ62" s="10"/>
      <c r="AAR62" s="10"/>
      <c r="AAS62" s="10"/>
      <c r="AAT62" s="10"/>
      <c r="AAU62" s="10"/>
      <c r="AAV62" s="10"/>
      <c r="AAW62" s="10"/>
      <c r="AAX62" s="10"/>
      <c r="AAY62" s="10"/>
      <c r="AAZ62" s="10"/>
      <c r="ABA62" s="10"/>
      <c r="ABB62" s="10"/>
      <c r="ABC62" s="10"/>
      <c r="ABD62" s="10"/>
      <c r="ABE62" s="10"/>
      <c r="ABF62" s="10"/>
      <c r="ABG62" s="10"/>
      <c r="ABH62" s="10"/>
      <c r="ABI62" s="10"/>
      <c r="ABJ62" s="10"/>
      <c r="ABK62" s="10"/>
      <c r="ABL62" s="10"/>
      <c r="ABM62" s="10"/>
      <c r="ABN62" s="10"/>
      <c r="ABO62" s="10"/>
      <c r="ABP62" s="10"/>
      <c r="ABQ62" s="10"/>
      <c r="ABR62" s="10"/>
      <c r="ABS62" s="10"/>
      <c r="ABT62" s="10"/>
      <c r="ABU62" s="10"/>
      <c r="ABV62" s="10"/>
      <c r="ABW62" s="10"/>
      <c r="ABX62" s="10"/>
      <c r="ABY62" s="10"/>
      <c r="ABZ62" s="10"/>
      <c r="ACA62" s="10"/>
      <c r="ACB62" s="10"/>
      <c r="ACC62" s="10"/>
      <c r="ACD62" s="10"/>
      <c r="ACE62" s="10"/>
      <c r="ACF62" s="10"/>
      <c r="ACG62" s="10"/>
      <c r="ACH62" s="10"/>
      <c r="ACI62" s="10"/>
      <c r="ACJ62" s="10"/>
      <c r="ACK62" s="10"/>
      <c r="ACL62" s="10"/>
      <c r="ACM62" s="10"/>
      <c r="ACN62" s="10"/>
      <c r="ACO62" s="10"/>
      <c r="ACP62" s="10"/>
      <c r="ACQ62" s="10"/>
      <c r="ACR62" s="10"/>
      <c r="ACS62" s="10"/>
      <c r="ACT62" s="10"/>
      <c r="ACU62" s="10"/>
      <c r="ACV62" s="10"/>
      <c r="ACW62" s="10"/>
      <c r="ACX62" s="10"/>
      <c r="ACY62" s="10"/>
      <c r="ACZ62" s="10"/>
      <c r="ADA62" s="10"/>
      <c r="ADB62" s="10"/>
      <c r="ADC62" s="10"/>
      <c r="ADD62" s="10"/>
      <c r="ADE62" s="10"/>
      <c r="ADF62" s="10"/>
      <c r="ADG62" s="10"/>
      <c r="ADH62" s="10"/>
      <c r="ADI62" s="10"/>
      <c r="ADJ62" s="10"/>
      <c r="ADK62" s="10"/>
      <c r="ADL62" s="10"/>
      <c r="ADM62" s="10"/>
      <c r="ADN62" s="10"/>
      <c r="ADO62" s="10"/>
      <c r="ADP62" s="10"/>
      <c r="ADQ62" s="10"/>
      <c r="ADR62" s="10"/>
      <c r="ADS62" s="10"/>
      <c r="ADT62" s="10"/>
      <c r="ADU62" s="10"/>
      <c r="ADV62" s="10"/>
      <c r="ADW62" s="10"/>
      <c r="ADX62" s="10"/>
      <c r="ADY62" s="10"/>
      <c r="ADZ62" s="10"/>
      <c r="AEA62" s="10"/>
      <c r="AEB62" s="10"/>
      <c r="AEC62" s="10"/>
      <c r="AED62" s="10"/>
      <c r="AEE62" s="10"/>
      <c r="AEF62" s="10"/>
      <c r="AEG62" s="10"/>
      <c r="AEH62" s="10"/>
      <c r="AEI62" s="10"/>
      <c r="AEJ62" s="10"/>
      <c r="AEK62" s="10"/>
      <c r="AEL62" s="10"/>
      <c r="AEM62" s="10"/>
      <c r="AEN62" s="10"/>
      <c r="AEO62" s="10"/>
      <c r="AEP62" s="10"/>
      <c r="AEQ62" s="10"/>
      <c r="AER62" s="10"/>
      <c r="AES62" s="10"/>
      <c r="AET62" s="10"/>
      <c r="AEU62" s="10"/>
      <c r="AEV62" s="10"/>
      <c r="AEW62" s="10"/>
      <c r="AEX62" s="10"/>
      <c r="AEY62" s="10"/>
      <c r="AEZ62" s="10"/>
      <c r="AFA62" s="10"/>
      <c r="AFB62" s="10"/>
      <c r="AFC62" s="10"/>
      <c r="AFD62" s="10"/>
      <c r="AFE62" s="10"/>
      <c r="AFF62" s="10"/>
      <c r="AFG62" s="10"/>
      <c r="AFH62" s="10"/>
      <c r="AFI62" s="10"/>
      <c r="AFJ62" s="10"/>
      <c r="AFK62" s="10"/>
      <c r="AFL62" s="10"/>
      <c r="AFM62" s="10"/>
      <c r="AFN62" s="10"/>
      <c r="AFO62" s="10"/>
      <c r="AFP62" s="10"/>
      <c r="AFQ62" s="10"/>
      <c r="AFR62" s="10"/>
      <c r="AFS62" s="10"/>
      <c r="AFT62" s="10"/>
      <c r="AFU62" s="10"/>
      <c r="AFV62" s="10"/>
      <c r="AFW62" s="10"/>
      <c r="AFX62" s="10"/>
      <c r="AFY62" s="10"/>
      <c r="AFZ62" s="10"/>
      <c r="AGA62" s="10"/>
      <c r="AGB62" s="10"/>
      <c r="AGC62" s="10"/>
      <c r="AGD62" s="10"/>
      <c r="AGE62" s="10"/>
      <c r="AGF62" s="10"/>
      <c r="AGG62" s="10"/>
      <c r="AGH62" s="10"/>
      <c r="AGI62" s="10"/>
      <c r="AGJ62" s="10"/>
      <c r="AGK62" s="10"/>
      <c r="AGL62" s="10"/>
      <c r="AGM62" s="10"/>
      <c r="AGN62" s="10"/>
      <c r="AGO62" s="10"/>
      <c r="AGP62" s="10"/>
      <c r="AGQ62" s="10"/>
      <c r="AGR62" s="10"/>
      <c r="AGS62" s="10"/>
      <c r="AGT62" s="10"/>
      <c r="AGU62" s="10"/>
      <c r="AGV62" s="10"/>
      <c r="AGW62" s="10"/>
      <c r="AGX62" s="10"/>
      <c r="AGY62" s="10"/>
      <c r="AGZ62" s="10"/>
      <c r="AHA62" s="10"/>
      <c r="AHB62" s="10"/>
      <c r="AHC62" s="10"/>
      <c r="AHD62" s="10"/>
      <c r="AHE62" s="10"/>
      <c r="AHF62" s="10"/>
      <c r="AHG62" s="10"/>
      <c r="AHH62" s="10"/>
      <c r="AHI62" s="10"/>
      <c r="AHJ62" s="10"/>
      <c r="AHK62" s="10"/>
      <c r="AHL62" s="10"/>
      <c r="AHM62" s="10"/>
      <c r="AHN62" s="10"/>
      <c r="AHO62" s="10"/>
      <c r="AHP62" s="10"/>
      <c r="AHQ62" s="10"/>
      <c r="AHR62" s="10"/>
      <c r="AHS62" s="10"/>
      <c r="AHT62" s="10"/>
      <c r="AHU62" s="10"/>
      <c r="AHV62" s="10"/>
      <c r="AHW62" s="10"/>
      <c r="AHX62" s="10"/>
      <c r="AHY62" s="10"/>
      <c r="AHZ62" s="10"/>
      <c r="AIA62" s="10"/>
      <c r="AIB62" s="10"/>
      <c r="AIC62" s="10"/>
      <c r="AID62" s="10"/>
      <c r="AIE62" s="10"/>
      <c r="AIF62" s="10"/>
      <c r="AIG62" s="10"/>
      <c r="AIH62" s="10"/>
      <c r="AII62" s="10"/>
      <c r="AIJ62" s="10"/>
      <c r="AIK62" s="10"/>
      <c r="AIL62" s="10"/>
      <c r="AIM62" s="10"/>
      <c r="AIN62" s="10"/>
      <c r="AIO62" s="10"/>
      <c r="AIP62" s="10"/>
      <c r="AIQ62" s="10"/>
      <c r="AIR62" s="10"/>
      <c r="AIS62" s="10"/>
      <c r="AIT62" s="10"/>
      <c r="AIU62" s="10"/>
      <c r="AIV62" s="10"/>
      <c r="AIW62" s="10"/>
      <c r="AIX62" s="10"/>
      <c r="AIY62" s="10"/>
      <c r="AIZ62" s="10"/>
      <c r="AJA62" s="10"/>
      <c r="AJB62" s="10"/>
      <c r="AJC62" s="10"/>
      <c r="AJD62" s="10"/>
      <c r="AJE62" s="10"/>
      <c r="AJF62" s="10"/>
      <c r="AJG62" s="10"/>
      <c r="AJH62" s="10"/>
      <c r="AJI62" s="10"/>
      <c r="AJJ62" s="10"/>
      <c r="AJK62" s="10"/>
      <c r="AJL62" s="10"/>
      <c r="AJM62" s="10"/>
      <c r="AJN62" s="10"/>
      <c r="AJO62" s="10"/>
      <c r="AJP62" s="10"/>
      <c r="AJQ62" s="10"/>
      <c r="AJR62" s="10"/>
      <c r="AJS62" s="10"/>
      <c r="AJT62" s="10"/>
      <c r="AJU62" s="10"/>
      <c r="AJV62" s="10"/>
      <c r="AJW62" s="10"/>
      <c r="AJX62" s="10"/>
      <c r="AJY62" s="10"/>
      <c r="AJZ62" s="10"/>
      <c r="AKA62" s="10"/>
      <c r="AKB62" s="10"/>
      <c r="AKC62" s="10"/>
      <c r="AKD62" s="10"/>
      <c r="AKE62" s="10"/>
      <c r="AKF62" s="10"/>
      <c r="AKG62" s="10"/>
      <c r="AKH62" s="10"/>
      <c r="AKI62" s="10"/>
      <c r="AKJ62" s="10"/>
      <c r="AKK62" s="10"/>
      <c r="AKL62" s="10"/>
      <c r="AKM62" s="10"/>
      <c r="AKN62" s="10"/>
      <c r="AKO62" s="10"/>
      <c r="AKP62" s="10"/>
      <c r="AKQ62" s="10"/>
      <c r="AKR62" s="10"/>
      <c r="AKS62" s="10"/>
      <c r="AKT62" s="10"/>
      <c r="AKU62" s="10"/>
      <c r="AKV62" s="10"/>
      <c r="AKW62" s="10"/>
      <c r="AKX62" s="10"/>
      <c r="AKY62" s="10"/>
      <c r="AKZ62" s="10"/>
      <c r="ALA62" s="10"/>
      <c r="ALB62" s="10"/>
      <c r="ALC62" s="10"/>
      <c r="ALD62" s="10"/>
      <c r="ALE62" s="10"/>
      <c r="ALF62" s="10"/>
      <c r="ALG62" s="10"/>
      <c r="ALH62" s="10"/>
      <c r="ALI62" s="10"/>
      <c r="ALJ62" s="10"/>
      <c r="ALK62" s="10"/>
      <c r="ALL62" s="10"/>
      <c r="ALM62" s="10"/>
      <c r="ALN62" s="10"/>
      <c r="ALO62" s="10"/>
      <c r="ALP62" s="10"/>
      <c r="ALQ62" s="10"/>
      <c r="ALR62" s="10"/>
      <c r="ALS62" s="10"/>
      <c r="ALT62" s="10"/>
      <c r="ALU62" s="10"/>
      <c r="ALV62" s="10"/>
      <c r="ALW62" s="10"/>
      <c r="ALX62" s="10"/>
      <c r="ALY62" s="10"/>
      <c r="ALZ62" s="10"/>
      <c r="AMA62" s="10"/>
      <c r="AMB62" s="10"/>
      <c r="AMC62" s="10"/>
      <c r="AMD62" s="10"/>
      <c r="AME62" s="10"/>
      <c r="AMF62" s="24"/>
    </row>
    <row r="63" spans="1:1021">
      <c r="A63" s="10"/>
      <c r="B63" s="21" t="s">
        <v>157</v>
      </c>
      <c r="C63" s="27" t="s">
        <v>158</v>
      </c>
      <c r="D63" s="10" t="s">
        <v>151</v>
      </c>
      <c r="F63" s="10" t="s">
        <v>151</v>
      </c>
      <c r="H63" s="10">
        <v>2</v>
      </c>
      <c r="I63" s="10" t="s">
        <v>19</v>
      </c>
      <c r="J63" s="10">
        <f t="shared" si="2"/>
        <v>1024</v>
      </c>
      <c r="K63" s="10" t="s">
        <v>152</v>
      </c>
      <c r="L63" s="15">
        <v>42598</v>
      </c>
      <c r="M63" s="15">
        <v>42628</v>
      </c>
      <c r="N63" s="11" t="s">
        <v>55</v>
      </c>
      <c r="O63" s="15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  <c r="XL63" s="10"/>
      <c r="XM63" s="10"/>
      <c r="XN63" s="10"/>
      <c r="XO63" s="10"/>
      <c r="XP63" s="10"/>
      <c r="XQ63" s="10"/>
      <c r="XR63" s="10"/>
      <c r="XS63" s="10"/>
      <c r="XT63" s="10"/>
      <c r="XU63" s="10"/>
      <c r="XV63" s="10"/>
      <c r="XW63" s="10"/>
      <c r="XX63" s="10"/>
      <c r="XY63" s="10"/>
      <c r="XZ63" s="10"/>
      <c r="YA63" s="10"/>
      <c r="YB63" s="10"/>
      <c r="YC63" s="10"/>
      <c r="YD63" s="10"/>
      <c r="YE63" s="10"/>
      <c r="YF63" s="10"/>
      <c r="YG63" s="10"/>
      <c r="YH63" s="10"/>
      <c r="YI63" s="10"/>
      <c r="YJ63" s="10"/>
      <c r="YK63" s="10"/>
      <c r="YL63" s="10"/>
      <c r="YM63" s="10"/>
      <c r="YN63" s="10"/>
      <c r="YO63" s="10"/>
      <c r="YP63" s="10"/>
      <c r="YQ63" s="10"/>
      <c r="YR63" s="10"/>
      <c r="YS63" s="10"/>
      <c r="YT63" s="10"/>
      <c r="YU63" s="10"/>
      <c r="YV63" s="10"/>
      <c r="YW63" s="10"/>
      <c r="YX63" s="10"/>
      <c r="YY63" s="10"/>
      <c r="YZ63" s="10"/>
      <c r="ZA63" s="10"/>
      <c r="ZB63" s="10"/>
      <c r="ZC63" s="10"/>
      <c r="ZD63" s="10"/>
      <c r="ZE63" s="10"/>
      <c r="ZF63" s="10"/>
      <c r="ZG63" s="10"/>
      <c r="ZH63" s="10"/>
      <c r="ZI63" s="10"/>
      <c r="ZJ63" s="10"/>
      <c r="ZK63" s="10"/>
      <c r="ZL63" s="10"/>
      <c r="ZM63" s="10"/>
      <c r="ZN63" s="10"/>
      <c r="ZO63" s="10"/>
      <c r="ZP63" s="10"/>
      <c r="ZQ63" s="10"/>
      <c r="ZR63" s="10"/>
      <c r="ZS63" s="10"/>
      <c r="ZT63" s="10"/>
      <c r="ZU63" s="10"/>
      <c r="ZV63" s="10"/>
      <c r="ZW63" s="10"/>
      <c r="ZX63" s="10"/>
      <c r="ZY63" s="10"/>
      <c r="ZZ63" s="10"/>
      <c r="AAA63" s="10"/>
      <c r="AAB63" s="10"/>
      <c r="AAC63" s="10"/>
      <c r="AAD63" s="10"/>
      <c r="AAE63" s="10"/>
      <c r="AAF63" s="10"/>
      <c r="AAG63" s="10"/>
      <c r="AAH63" s="10"/>
      <c r="AAI63" s="10"/>
      <c r="AAJ63" s="10"/>
      <c r="AAK63" s="10"/>
      <c r="AAL63" s="10"/>
      <c r="AAM63" s="10"/>
      <c r="AAN63" s="10"/>
      <c r="AAO63" s="10"/>
      <c r="AAP63" s="10"/>
      <c r="AAQ63" s="10"/>
      <c r="AAR63" s="10"/>
      <c r="AAS63" s="10"/>
      <c r="AAT63" s="10"/>
      <c r="AAU63" s="10"/>
      <c r="AAV63" s="10"/>
      <c r="AAW63" s="10"/>
      <c r="AAX63" s="10"/>
      <c r="AAY63" s="10"/>
      <c r="AAZ63" s="10"/>
      <c r="ABA63" s="10"/>
      <c r="ABB63" s="10"/>
      <c r="ABC63" s="10"/>
      <c r="ABD63" s="10"/>
      <c r="ABE63" s="10"/>
      <c r="ABF63" s="10"/>
      <c r="ABG63" s="10"/>
      <c r="ABH63" s="10"/>
      <c r="ABI63" s="10"/>
      <c r="ABJ63" s="10"/>
      <c r="ABK63" s="10"/>
      <c r="ABL63" s="10"/>
      <c r="ABM63" s="10"/>
      <c r="ABN63" s="10"/>
      <c r="ABO63" s="10"/>
      <c r="ABP63" s="10"/>
      <c r="ABQ63" s="10"/>
      <c r="ABR63" s="10"/>
      <c r="ABS63" s="10"/>
      <c r="ABT63" s="10"/>
      <c r="ABU63" s="10"/>
      <c r="ABV63" s="10"/>
      <c r="ABW63" s="10"/>
      <c r="ABX63" s="10"/>
      <c r="ABY63" s="10"/>
      <c r="ABZ63" s="10"/>
      <c r="ACA63" s="10"/>
      <c r="ACB63" s="10"/>
      <c r="ACC63" s="10"/>
      <c r="ACD63" s="10"/>
      <c r="ACE63" s="10"/>
      <c r="ACF63" s="10"/>
      <c r="ACG63" s="10"/>
      <c r="ACH63" s="10"/>
      <c r="ACI63" s="10"/>
      <c r="ACJ63" s="10"/>
      <c r="ACK63" s="10"/>
      <c r="ACL63" s="10"/>
      <c r="ACM63" s="10"/>
      <c r="ACN63" s="10"/>
      <c r="ACO63" s="10"/>
      <c r="ACP63" s="10"/>
      <c r="ACQ63" s="10"/>
      <c r="ACR63" s="10"/>
      <c r="ACS63" s="10"/>
      <c r="ACT63" s="10"/>
      <c r="ACU63" s="10"/>
      <c r="ACV63" s="10"/>
      <c r="ACW63" s="10"/>
      <c r="ACX63" s="10"/>
      <c r="ACY63" s="10"/>
      <c r="ACZ63" s="10"/>
      <c r="ADA63" s="10"/>
      <c r="ADB63" s="10"/>
      <c r="ADC63" s="10"/>
      <c r="ADD63" s="10"/>
      <c r="ADE63" s="10"/>
      <c r="ADF63" s="10"/>
      <c r="ADG63" s="10"/>
      <c r="ADH63" s="10"/>
      <c r="ADI63" s="10"/>
      <c r="ADJ63" s="10"/>
      <c r="ADK63" s="10"/>
      <c r="ADL63" s="10"/>
      <c r="ADM63" s="10"/>
      <c r="ADN63" s="10"/>
      <c r="ADO63" s="10"/>
      <c r="ADP63" s="10"/>
      <c r="ADQ63" s="10"/>
      <c r="ADR63" s="10"/>
      <c r="ADS63" s="10"/>
      <c r="ADT63" s="10"/>
      <c r="ADU63" s="10"/>
      <c r="ADV63" s="10"/>
      <c r="ADW63" s="10"/>
      <c r="ADX63" s="10"/>
      <c r="ADY63" s="10"/>
      <c r="ADZ63" s="10"/>
      <c r="AEA63" s="10"/>
      <c r="AEB63" s="10"/>
      <c r="AEC63" s="10"/>
      <c r="AED63" s="10"/>
      <c r="AEE63" s="10"/>
      <c r="AEF63" s="10"/>
      <c r="AEG63" s="10"/>
      <c r="AEH63" s="10"/>
      <c r="AEI63" s="10"/>
      <c r="AEJ63" s="10"/>
      <c r="AEK63" s="10"/>
      <c r="AEL63" s="10"/>
      <c r="AEM63" s="10"/>
      <c r="AEN63" s="10"/>
      <c r="AEO63" s="10"/>
      <c r="AEP63" s="10"/>
      <c r="AEQ63" s="10"/>
      <c r="AER63" s="10"/>
      <c r="AES63" s="10"/>
      <c r="AET63" s="10"/>
      <c r="AEU63" s="10"/>
      <c r="AEV63" s="10"/>
      <c r="AEW63" s="10"/>
      <c r="AEX63" s="10"/>
      <c r="AEY63" s="10"/>
      <c r="AEZ63" s="10"/>
      <c r="AFA63" s="10"/>
      <c r="AFB63" s="10"/>
      <c r="AFC63" s="10"/>
      <c r="AFD63" s="10"/>
      <c r="AFE63" s="10"/>
      <c r="AFF63" s="10"/>
      <c r="AFG63" s="10"/>
      <c r="AFH63" s="10"/>
      <c r="AFI63" s="10"/>
      <c r="AFJ63" s="10"/>
      <c r="AFK63" s="10"/>
      <c r="AFL63" s="10"/>
      <c r="AFM63" s="10"/>
      <c r="AFN63" s="10"/>
      <c r="AFO63" s="10"/>
      <c r="AFP63" s="10"/>
      <c r="AFQ63" s="10"/>
      <c r="AFR63" s="10"/>
      <c r="AFS63" s="10"/>
      <c r="AFT63" s="10"/>
      <c r="AFU63" s="10"/>
      <c r="AFV63" s="10"/>
      <c r="AFW63" s="10"/>
      <c r="AFX63" s="10"/>
      <c r="AFY63" s="10"/>
      <c r="AFZ63" s="10"/>
      <c r="AGA63" s="10"/>
      <c r="AGB63" s="10"/>
      <c r="AGC63" s="10"/>
      <c r="AGD63" s="10"/>
      <c r="AGE63" s="10"/>
      <c r="AGF63" s="10"/>
      <c r="AGG63" s="10"/>
      <c r="AGH63" s="10"/>
      <c r="AGI63" s="10"/>
      <c r="AGJ63" s="10"/>
      <c r="AGK63" s="10"/>
      <c r="AGL63" s="10"/>
      <c r="AGM63" s="10"/>
      <c r="AGN63" s="10"/>
      <c r="AGO63" s="10"/>
      <c r="AGP63" s="10"/>
      <c r="AGQ63" s="10"/>
      <c r="AGR63" s="10"/>
      <c r="AGS63" s="10"/>
      <c r="AGT63" s="10"/>
      <c r="AGU63" s="10"/>
      <c r="AGV63" s="10"/>
      <c r="AGW63" s="10"/>
      <c r="AGX63" s="10"/>
      <c r="AGY63" s="10"/>
      <c r="AGZ63" s="10"/>
      <c r="AHA63" s="10"/>
      <c r="AHB63" s="10"/>
      <c r="AHC63" s="10"/>
      <c r="AHD63" s="10"/>
      <c r="AHE63" s="10"/>
      <c r="AHF63" s="10"/>
      <c r="AHG63" s="10"/>
      <c r="AHH63" s="10"/>
      <c r="AHI63" s="10"/>
      <c r="AHJ63" s="10"/>
      <c r="AHK63" s="10"/>
      <c r="AHL63" s="10"/>
      <c r="AHM63" s="10"/>
      <c r="AHN63" s="10"/>
      <c r="AHO63" s="10"/>
      <c r="AHP63" s="10"/>
      <c r="AHQ63" s="10"/>
      <c r="AHR63" s="10"/>
      <c r="AHS63" s="10"/>
      <c r="AHT63" s="10"/>
      <c r="AHU63" s="10"/>
      <c r="AHV63" s="10"/>
      <c r="AHW63" s="10"/>
      <c r="AHX63" s="10"/>
      <c r="AHY63" s="10"/>
      <c r="AHZ63" s="10"/>
      <c r="AIA63" s="10"/>
      <c r="AIB63" s="10"/>
      <c r="AIC63" s="10"/>
      <c r="AID63" s="10"/>
      <c r="AIE63" s="10"/>
      <c r="AIF63" s="10"/>
      <c r="AIG63" s="10"/>
      <c r="AIH63" s="10"/>
      <c r="AII63" s="10"/>
      <c r="AIJ63" s="10"/>
      <c r="AIK63" s="10"/>
      <c r="AIL63" s="10"/>
      <c r="AIM63" s="10"/>
      <c r="AIN63" s="10"/>
      <c r="AIO63" s="10"/>
      <c r="AIP63" s="10"/>
      <c r="AIQ63" s="10"/>
      <c r="AIR63" s="10"/>
      <c r="AIS63" s="10"/>
      <c r="AIT63" s="10"/>
      <c r="AIU63" s="10"/>
      <c r="AIV63" s="10"/>
      <c r="AIW63" s="10"/>
      <c r="AIX63" s="10"/>
      <c r="AIY63" s="10"/>
      <c r="AIZ63" s="10"/>
      <c r="AJA63" s="10"/>
      <c r="AJB63" s="10"/>
      <c r="AJC63" s="10"/>
      <c r="AJD63" s="10"/>
      <c r="AJE63" s="10"/>
      <c r="AJF63" s="10"/>
      <c r="AJG63" s="10"/>
      <c r="AJH63" s="10"/>
      <c r="AJI63" s="10"/>
      <c r="AJJ63" s="10"/>
      <c r="AJK63" s="10"/>
      <c r="AJL63" s="10"/>
      <c r="AJM63" s="10"/>
      <c r="AJN63" s="10"/>
      <c r="AJO63" s="10"/>
      <c r="AJP63" s="10"/>
      <c r="AJQ63" s="10"/>
      <c r="AJR63" s="10"/>
      <c r="AJS63" s="10"/>
      <c r="AJT63" s="10"/>
      <c r="AJU63" s="10"/>
      <c r="AJV63" s="10"/>
      <c r="AJW63" s="10"/>
      <c r="AJX63" s="10"/>
      <c r="AJY63" s="10"/>
      <c r="AJZ63" s="10"/>
      <c r="AKA63" s="10"/>
      <c r="AKB63" s="10"/>
      <c r="AKC63" s="10"/>
      <c r="AKD63" s="10"/>
      <c r="AKE63" s="10"/>
      <c r="AKF63" s="10"/>
      <c r="AKG63" s="10"/>
      <c r="AKH63" s="10"/>
      <c r="AKI63" s="10"/>
      <c r="AKJ63" s="10"/>
      <c r="AKK63" s="10"/>
      <c r="AKL63" s="10"/>
      <c r="AKM63" s="10"/>
      <c r="AKN63" s="10"/>
      <c r="AKO63" s="10"/>
      <c r="AKP63" s="10"/>
      <c r="AKQ63" s="10"/>
      <c r="AKR63" s="10"/>
      <c r="AKS63" s="10"/>
      <c r="AKT63" s="10"/>
      <c r="AKU63" s="10"/>
      <c r="AKV63" s="10"/>
      <c r="AKW63" s="10"/>
      <c r="AKX63" s="10"/>
      <c r="AKY63" s="10"/>
      <c r="AKZ63" s="10"/>
      <c r="ALA63" s="10"/>
      <c r="ALB63" s="10"/>
      <c r="ALC63" s="10"/>
      <c r="ALD63" s="10"/>
      <c r="ALE63" s="10"/>
      <c r="ALF63" s="10"/>
      <c r="ALG63" s="10"/>
      <c r="ALH63" s="10"/>
      <c r="ALI63" s="10"/>
      <c r="ALJ63" s="10"/>
      <c r="ALK63" s="10"/>
      <c r="ALL63" s="10"/>
      <c r="ALM63" s="10"/>
      <c r="ALN63" s="10"/>
      <c r="ALO63" s="10"/>
      <c r="ALP63" s="10"/>
      <c r="ALQ63" s="10"/>
      <c r="ALR63" s="10"/>
      <c r="ALS63" s="10"/>
      <c r="ALT63" s="10"/>
      <c r="ALU63" s="10"/>
      <c r="ALV63" s="10"/>
      <c r="ALW63" s="10"/>
      <c r="ALX63" s="10"/>
      <c r="ALY63" s="10"/>
      <c r="ALZ63" s="10"/>
      <c r="AMA63" s="10"/>
      <c r="AMB63" s="10"/>
      <c r="AMC63" s="10"/>
      <c r="AMD63" s="10"/>
      <c r="AME63" s="10"/>
      <c r="AMF63" s="24"/>
    </row>
    <row r="64" spans="1:1021">
      <c r="A64" s="10"/>
      <c r="B64" s="21" t="s">
        <v>159</v>
      </c>
      <c r="C64" s="27" t="s">
        <v>160</v>
      </c>
      <c r="D64" s="10" t="s">
        <v>151</v>
      </c>
      <c r="F64" s="10" t="s">
        <v>151</v>
      </c>
      <c r="H64" s="10">
        <v>2</v>
      </c>
      <c r="I64" s="10" t="s">
        <v>19</v>
      </c>
      <c r="J64" s="10">
        <f t="shared" si="2"/>
        <v>1024</v>
      </c>
      <c r="K64" s="10" t="s">
        <v>152</v>
      </c>
      <c r="L64" s="15">
        <v>42598</v>
      </c>
      <c r="M64" s="15">
        <v>42628</v>
      </c>
      <c r="N64" s="11" t="s">
        <v>55</v>
      </c>
      <c r="O64" s="15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  <c r="XL64" s="10"/>
      <c r="XM64" s="10"/>
      <c r="XN64" s="10"/>
      <c r="XO64" s="10"/>
      <c r="XP64" s="10"/>
      <c r="XQ64" s="10"/>
      <c r="XR64" s="10"/>
      <c r="XS64" s="10"/>
      <c r="XT64" s="10"/>
      <c r="XU64" s="10"/>
      <c r="XV64" s="10"/>
      <c r="XW64" s="10"/>
      <c r="XX64" s="10"/>
      <c r="XY64" s="10"/>
      <c r="XZ64" s="10"/>
      <c r="YA64" s="10"/>
      <c r="YB64" s="10"/>
      <c r="YC64" s="10"/>
      <c r="YD64" s="10"/>
      <c r="YE64" s="10"/>
      <c r="YF64" s="10"/>
      <c r="YG64" s="10"/>
      <c r="YH64" s="10"/>
      <c r="YI64" s="10"/>
      <c r="YJ64" s="10"/>
      <c r="YK64" s="10"/>
      <c r="YL64" s="10"/>
      <c r="YM64" s="10"/>
      <c r="YN64" s="10"/>
      <c r="YO64" s="10"/>
      <c r="YP64" s="10"/>
      <c r="YQ64" s="10"/>
      <c r="YR64" s="10"/>
      <c r="YS64" s="10"/>
      <c r="YT64" s="10"/>
      <c r="YU64" s="10"/>
      <c r="YV64" s="10"/>
      <c r="YW64" s="10"/>
      <c r="YX64" s="10"/>
      <c r="YY64" s="10"/>
      <c r="YZ64" s="10"/>
      <c r="ZA64" s="10"/>
      <c r="ZB64" s="10"/>
      <c r="ZC64" s="10"/>
      <c r="ZD64" s="10"/>
      <c r="ZE64" s="10"/>
      <c r="ZF64" s="10"/>
      <c r="ZG64" s="10"/>
      <c r="ZH64" s="10"/>
      <c r="ZI64" s="10"/>
      <c r="ZJ64" s="10"/>
      <c r="ZK64" s="10"/>
      <c r="ZL64" s="10"/>
      <c r="ZM64" s="10"/>
      <c r="ZN64" s="10"/>
      <c r="ZO64" s="10"/>
      <c r="ZP64" s="10"/>
      <c r="ZQ64" s="10"/>
      <c r="ZR64" s="10"/>
      <c r="ZS64" s="10"/>
      <c r="ZT64" s="10"/>
      <c r="ZU64" s="10"/>
      <c r="ZV64" s="10"/>
      <c r="ZW64" s="10"/>
      <c r="ZX64" s="10"/>
      <c r="ZY64" s="10"/>
      <c r="ZZ64" s="10"/>
      <c r="AAA64" s="10"/>
      <c r="AAB64" s="10"/>
      <c r="AAC64" s="10"/>
      <c r="AAD64" s="10"/>
      <c r="AAE64" s="10"/>
      <c r="AAF64" s="10"/>
      <c r="AAG64" s="10"/>
      <c r="AAH64" s="10"/>
      <c r="AAI64" s="10"/>
      <c r="AAJ64" s="10"/>
      <c r="AAK64" s="10"/>
      <c r="AAL64" s="10"/>
      <c r="AAM64" s="10"/>
      <c r="AAN64" s="10"/>
      <c r="AAO64" s="10"/>
      <c r="AAP64" s="10"/>
      <c r="AAQ64" s="10"/>
      <c r="AAR64" s="10"/>
      <c r="AAS64" s="10"/>
      <c r="AAT64" s="10"/>
      <c r="AAU64" s="10"/>
      <c r="AAV64" s="10"/>
      <c r="AAW64" s="10"/>
      <c r="AAX64" s="10"/>
      <c r="AAY64" s="10"/>
      <c r="AAZ64" s="10"/>
      <c r="ABA64" s="10"/>
      <c r="ABB64" s="10"/>
      <c r="ABC64" s="10"/>
      <c r="ABD64" s="10"/>
      <c r="ABE64" s="10"/>
      <c r="ABF64" s="10"/>
      <c r="ABG64" s="10"/>
      <c r="ABH64" s="10"/>
      <c r="ABI64" s="10"/>
      <c r="ABJ64" s="10"/>
      <c r="ABK64" s="10"/>
      <c r="ABL64" s="10"/>
      <c r="ABM64" s="10"/>
      <c r="ABN64" s="10"/>
      <c r="ABO64" s="10"/>
      <c r="ABP64" s="10"/>
      <c r="ABQ64" s="10"/>
      <c r="ABR64" s="10"/>
      <c r="ABS64" s="10"/>
      <c r="ABT64" s="10"/>
      <c r="ABU64" s="10"/>
      <c r="ABV64" s="10"/>
      <c r="ABW64" s="10"/>
      <c r="ABX64" s="10"/>
      <c r="ABY64" s="10"/>
      <c r="ABZ64" s="10"/>
      <c r="ACA64" s="10"/>
      <c r="ACB64" s="10"/>
      <c r="ACC64" s="10"/>
      <c r="ACD64" s="10"/>
      <c r="ACE64" s="10"/>
      <c r="ACF64" s="10"/>
      <c r="ACG64" s="10"/>
      <c r="ACH64" s="10"/>
      <c r="ACI64" s="10"/>
      <c r="ACJ64" s="10"/>
      <c r="ACK64" s="10"/>
      <c r="ACL64" s="10"/>
      <c r="ACM64" s="10"/>
      <c r="ACN64" s="10"/>
      <c r="ACO64" s="10"/>
      <c r="ACP64" s="10"/>
      <c r="ACQ64" s="10"/>
      <c r="ACR64" s="10"/>
      <c r="ACS64" s="10"/>
      <c r="ACT64" s="10"/>
      <c r="ACU64" s="10"/>
      <c r="ACV64" s="10"/>
      <c r="ACW64" s="10"/>
      <c r="ACX64" s="10"/>
      <c r="ACY64" s="10"/>
      <c r="ACZ64" s="10"/>
      <c r="ADA64" s="10"/>
      <c r="ADB64" s="10"/>
      <c r="ADC64" s="10"/>
      <c r="ADD64" s="10"/>
      <c r="ADE64" s="10"/>
      <c r="ADF64" s="10"/>
      <c r="ADG64" s="10"/>
      <c r="ADH64" s="10"/>
      <c r="ADI64" s="10"/>
      <c r="ADJ64" s="10"/>
      <c r="ADK64" s="10"/>
      <c r="ADL64" s="10"/>
      <c r="ADM64" s="10"/>
      <c r="ADN64" s="10"/>
      <c r="ADO64" s="10"/>
      <c r="ADP64" s="10"/>
      <c r="ADQ64" s="10"/>
      <c r="ADR64" s="10"/>
      <c r="ADS64" s="10"/>
      <c r="ADT64" s="10"/>
      <c r="ADU64" s="10"/>
      <c r="ADV64" s="10"/>
      <c r="ADW64" s="10"/>
      <c r="ADX64" s="10"/>
      <c r="ADY64" s="10"/>
      <c r="ADZ64" s="10"/>
      <c r="AEA64" s="10"/>
      <c r="AEB64" s="10"/>
      <c r="AEC64" s="10"/>
      <c r="AED64" s="10"/>
      <c r="AEE64" s="10"/>
      <c r="AEF64" s="10"/>
      <c r="AEG64" s="10"/>
      <c r="AEH64" s="10"/>
      <c r="AEI64" s="10"/>
      <c r="AEJ64" s="10"/>
      <c r="AEK64" s="10"/>
      <c r="AEL64" s="10"/>
      <c r="AEM64" s="10"/>
      <c r="AEN64" s="10"/>
      <c r="AEO64" s="10"/>
      <c r="AEP64" s="10"/>
      <c r="AEQ64" s="10"/>
      <c r="AER64" s="10"/>
      <c r="AES64" s="10"/>
      <c r="AET64" s="10"/>
      <c r="AEU64" s="10"/>
      <c r="AEV64" s="10"/>
      <c r="AEW64" s="10"/>
      <c r="AEX64" s="10"/>
      <c r="AEY64" s="10"/>
      <c r="AEZ64" s="10"/>
      <c r="AFA64" s="10"/>
      <c r="AFB64" s="10"/>
      <c r="AFC64" s="10"/>
      <c r="AFD64" s="10"/>
      <c r="AFE64" s="10"/>
      <c r="AFF64" s="10"/>
      <c r="AFG64" s="10"/>
      <c r="AFH64" s="10"/>
      <c r="AFI64" s="10"/>
      <c r="AFJ64" s="10"/>
      <c r="AFK64" s="10"/>
      <c r="AFL64" s="10"/>
      <c r="AFM64" s="10"/>
      <c r="AFN64" s="10"/>
      <c r="AFO64" s="10"/>
      <c r="AFP64" s="10"/>
      <c r="AFQ64" s="10"/>
      <c r="AFR64" s="10"/>
      <c r="AFS64" s="10"/>
      <c r="AFT64" s="10"/>
      <c r="AFU64" s="10"/>
      <c r="AFV64" s="10"/>
      <c r="AFW64" s="10"/>
      <c r="AFX64" s="10"/>
      <c r="AFY64" s="10"/>
      <c r="AFZ64" s="10"/>
      <c r="AGA64" s="10"/>
      <c r="AGB64" s="10"/>
      <c r="AGC64" s="10"/>
      <c r="AGD64" s="10"/>
      <c r="AGE64" s="10"/>
      <c r="AGF64" s="10"/>
      <c r="AGG64" s="10"/>
      <c r="AGH64" s="10"/>
      <c r="AGI64" s="10"/>
      <c r="AGJ64" s="10"/>
      <c r="AGK64" s="10"/>
      <c r="AGL64" s="10"/>
      <c r="AGM64" s="10"/>
      <c r="AGN64" s="10"/>
      <c r="AGO64" s="10"/>
      <c r="AGP64" s="10"/>
      <c r="AGQ64" s="10"/>
      <c r="AGR64" s="10"/>
      <c r="AGS64" s="10"/>
      <c r="AGT64" s="10"/>
      <c r="AGU64" s="10"/>
      <c r="AGV64" s="10"/>
      <c r="AGW64" s="10"/>
      <c r="AGX64" s="10"/>
      <c r="AGY64" s="10"/>
      <c r="AGZ64" s="10"/>
      <c r="AHA64" s="10"/>
      <c r="AHB64" s="10"/>
      <c r="AHC64" s="10"/>
      <c r="AHD64" s="10"/>
      <c r="AHE64" s="10"/>
      <c r="AHF64" s="10"/>
      <c r="AHG64" s="10"/>
      <c r="AHH64" s="10"/>
      <c r="AHI64" s="10"/>
      <c r="AHJ64" s="10"/>
      <c r="AHK64" s="10"/>
      <c r="AHL64" s="10"/>
      <c r="AHM64" s="10"/>
      <c r="AHN64" s="10"/>
      <c r="AHO64" s="10"/>
      <c r="AHP64" s="10"/>
      <c r="AHQ64" s="10"/>
      <c r="AHR64" s="10"/>
      <c r="AHS64" s="10"/>
      <c r="AHT64" s="10"/>
      <c r="AHU64" s="10"/>
      <c r="AHV64" s="10"/>
      <c r="AHW64" s="10"/>
      <c r="AHX64" s="10"/>
      <c r="AHY64" s="10"/>
      <c r="AHZ64" s="10"/>
      <c r="AIA64" s="10"/>
      <c r="AIB64" s="10"/>
      <c r="AIC64" s="10"/>
      <c r="AID64" s="10"/>
      <c r="AIE64" s="10"/>
      <c r="AIF64" s="10"/>
      <c r="AIG64" s="10"/>
      <c r="AIH64" s="10"/>
      <c r="AII64" s="10"/>
      <c r="AIJ64" s="10"/>
      <c r="AIK64" s="10"/>
      <c r="AIL64" s="10"/>
      <c r="AIM64" s="10"/>
      <c r="AIN64" s="10"/>
      <c r="AIO64" s="10"/>
      <c r="AIP64" s="10"/>
      <c r="AIQ64" s="10"/>
      <c r="AIR64" s="10"/>
      <c r="AIS64" s="10"/>
      <c r="AIT64" s="10"/>
      <c r="AIU64" s="10"/>
      <c r="AIV64" s="10"/>
      <c r="AIW64" s="10"/>
      <c r="AIX64" s="10"/>
      <c r="AIY64" s="10"/>
      <c r="AIZ64" s="10"/>
      <c r="AJA64" s="10"/>
      <c r="AJB64" s="10"/>
      <c r="AJC64" s="10"/>
      <c r="AJD64" s="10"/>
      <c r="AJE64" s="10"/>
      <c r="AJF64" s="10"/>
      <c r="AJG64" s="10"/>
      <c r="AJH64" s="10"/>
      <c r="AJI64" s="10"/>
      <c r="AJJ64" s="10"/>
      <c r="AJK64" s="10"/>
      <c r="AJL64" s="10"/>
      <c r="AJM64" s="10"/>
      <c r="AJN64" s="10"/>
      <c r="AJO64" s="10"/>
      <c r="AJP64" s="10"/>
      <c r="AJQ64" s="10"/>
      <c r="AJR64" s="10"/>
      <c r="AJS64" s="10"/>
      <c r="AJT64" s="10"/>
      <c r="AJU64" s="10"/>
      <c r="AJV64" s="10"/>
      <c r="AJW64" s="10"/>
      <c r="AJX64" s="10"/>
      <c r="AJY64" s="10"/>
      <c r="AJZ64" s="10"/>
      <c r="AKA64" s="10"/>
      <c r="AKB64" s="10"/>
      <c r="AKC64" s="10"/>
      <c r="AKD64" s="10"/>
      <c r="AKE64" s="10"/>
      <c r="AKF64" s="10"/>
      <c r="AKG64" s="10"/>
      <c r="AKH64" s="10"/>
      <c r="AKI64" s="10"/>
      <c r="AKJ64" s="10"/>
      <c r="AKK64" s="10"/>
      <c r="AKL64" s="10"/>
      <c r="AKM64" s="10"/>
      <c r="AKN64" s="10"/>
      <c r="AKO64" s="10"/>
      <c r="AKP64" s="10"/>
      <c r="AKQ64" s="10"/>
      <c r="AKR64" s="10"/>
      <c r="AKS64" s="10"/>
      <c r="AKT64" s="10"/>
      <c r="AKU64" s="10"/>
      <c r="AKV64" s="10"/>
      <c r="AKW64" s="10"/>
      <c r="AKX64" s="10"/>
      <c r="AKY64" s="10"/>
      <c r="AKZ64" s="10"/>
      <c r="ALA64" s="10"/>
      <c r="ALB64" s="10"/>
      <c r="ALC64" s="10"/>
      <c r="ALD64" s="10"/>
      <c r="ALE64" s="10"/>
      <c r="ALF64" s="10"/>
      <c r="ALG64" s="10"/>
      <c r="ALH64" s="10"/>
      <c r="ALI64" s="10"/>
      <c r="ALJ64" s="10"/>
      <c r="ALK64" s="10"/>
      <c r="ALL64" s="10"/>
      <c r="ALM64" s="10"/>
      <c r="ALN64" s="10"/>
      <c r="ALO64" s="10"/>
      <c r="ALP64" s="10"/>
      <c r="ALQ64" s="10"/>
      <c r="ALR64" s="10"/>
      <c r="ALS64" s="10"/>
      <c r="ALT64" s="10"/>
      <c r="ALU64" s="10"/>
      <c r="ALV64" s="10"/>
      <c r="ALW64" s="10"/>
      <c r="ALX64" s="10"/>
      <c r="ALY64" s="10"/>
      <c r="ALZ64" s="10"/>
      <c r="AMA64" s="10"/>
      <c r="AMB64" s="10"/>
      <c r="AMC64" s="10"/>
      <c r="AMD64" s="10"/>
      <c r="AME64" s="10"/>
      <c r="AMF64" s="24"/>
    </row>
    <row r="65" spans="1:1021">
      <c r="A65" s="10"/>
      <c r="B65" s="21" t="s">
        <v>161</v>
      </c>
      <c r="C65" s="27" t="s">
        <v>162</v>
      </c>
      <c r="D65" s="10" t="s">
        <v>151</v>
      </c>
      <c r="F65" s="10" t="s">
        <v>151</v>
      </c>
      <c r="H65" s="10">
        <v>2</v>
      </c>
      <c r="I65" s="10" t="s">
        <v>19</v>
      </c>
      <c r="J65" s="10">
        <f t="shared" si="2"/>
        <v>1024</v>
      </c>
      <c r="K65" s="10" t="s">
        <v>152</v>
      </c>
      <c r="L65" s="15">
        <v>42598</v>
      </c>
      <c r="M65" s="15">
        <v>42628</v>
      </c>
      <c r="N65" s="11" t="s">
        <v>55</v>
      </c>
      <c r="O65" s="15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  <c r="XL65" s="10"/>
      <c r="XM65" s="10"/>
      <c r="XN65" s="10"/>
      <c r="XO65" s="10"/>
      <c r="XP65" s="10"/>
      <c r="XQ65" s="10"/>
      <c r="XR65" s="10"/>
      <c r="XS65" s="10"/>
      <c r="XT65" s="10"/>
      <c r="XU65" s="10"/>
      <c r="XV65" s="10"/>
      <c r="XW65" s="10"/>
      <c r="XX65" s="10"/>
      <c r="XY65" s="10"/>
      <c r="XZ65" s="10"/>
      <c r="YA65" s="10"/>
      <c r="YB65" s="10"/>
      <c r="YC65" s="10"/>
      <c r="YD65" s="10"/>
      <c r="YE65" s="10"/>
      <c r="YF65" s="10"/>
      <c r="YG65" s="10"/>
      <c r="YH65" s="10"/>
      <c r="YI65" s="10"/>
      <c r="YJ65" s="10"/>
      <c r="YK65" s="10"/>
      <c r="YL65" s="10"/>
      <c r="YM65" s="10"/>
      <c r="YN65" s="10"/>
      <c r="YO65" s="10"/>
      <c r="YP65" s="10"/>
      <c r="YQ65" s="10"/>
      <c r="YR65" s="10"/>
      <c r="YS65" s="10"/>
      <c r="YT65" s="10"/>
      <c r="YU65" s="10"/>
      <c r="YV65" s="10"/>
      <c r="YW65" s="10"/>
      <c r="YX65" s="10"/>
      <c r="YY65" s="10"/>
      <c r="YZ65" s="10"/>
      <c r="ZA65" s="10"/>
      <c r="ZB65" s="10"/>
      <c r="ZC65" s="10"/>
      <c r="ZD65" s="10"/>
      <c r="ZE65" s="10"/>
      <c r="ZF65" s="10"/>
      <c r="ZG65" s="10"/>
      <c r="ZH65" s="10"/>
      <c r="ZI65" s="10"/>
      <c r="ZJ65" s="10"/>
      <c r="ZK65" s="10"/>
      <c r="ZL65" s="10"/>
      <c r="ZM65" s="10"/>
      <c r="ZN65" s="10"/>
      <c r="ZO65" s="10"/>
      <c r="ZP65" s="10"/>
      <c r="ZQ65" s="10"/>
      <c r="ZR65" s="10"/>
      <c r="ZS65" s="10"/>
      <c r="ZT65" s="10"/>
      <c r="ZU65" s="10"/>
      <c r="ZV65" s="10"/>
      <c r="ZW65" s="10"/>
      <c r="ZX65" s="10"/>
      <c r="ZY65" s="10"/>
      <c r="ZZ65" s="10"/>
      <c r="AAA65" s="10"/>
      <c r="AAB65" s="10"/>
      <c r="AAC65" s="10"/>
      <c r="AAD65" s="10"/>
      <c r="AAE65" s="10"/>
      <c r="AAF65" s="10"/>
      <c r="AAG65" s="10"/>
      <c r="AAH65" s="10"/>
      <c r="AAI65" s="10"/>
      <c r="AAJ65" s="10"/>
      <c r="AAK65" s="10"/>
      <c r="AAL65" s="10"/>
      <c r="AAM65" s="10"/>
      <c r="AAN65" s="10"/>
      <c r="AAO65" s="10"/>
      <c r="AAP65" s="10"/>
      <c r="AAQ65" s="10"/>
      <c r="AAR65" s="10"/>
      <c r="AAS65" s="10"/>
      <c r="AAT65" s="10"/>
      <c r="AAU65" s="10"/>
      <c r="AAV65" s="10"/>
      <c r="AAW65" s="10"/>
      <c r="AAX65" s="10"/>
      <c r="AAY65" s="10"/>
      <c r="AAZ65" s="10"/>
      <c r="ABA65" s="10"/>
      <c r="ABB65" s="10"/>
      <c r="ABC65" s="10"/>
      <c r="ABD65" s="10"/>
      <c r="ABE65" s="10"/>
      <c r="ABF65" s="10"/>
      <c r="ABG65" s="10"/>
      <c r="ABH65" s="10"/>
      <c r="ABI65" s="10"/>
      <c r="ABJ65" s="10"/>
      <c r="ABK65" s="10"/>
      <c r="ABL65" s="10"/>
      <c r="ABM65" s="10"/>
      <c r="ABN65" s="10"/>
      <c r="ABO65" s="10"/>
      <c r="ABP65" s="10"/>
      <c r="ABQ65" s="10"/>
      <c r="ABR65" s="10"/>
      <c r="ABS65" s="10"/>
      <c r="ABT65" s="10"/>
      <c r="ABU65" s="10"/>
      <c r="ABV65" s="10"/>
      <c r="ABW65" s="10"/>
      <c r="ABX65" s="10"/>
      <c r="ABY65" s="10"/>
      <c r="ABZ65" s="10"/>
      <c r="ACA65" s="10"/>
      <c r="ACB65" s="10"/>
      <c r="ACC65" s="10"/>
      <c r="ACD65" s="10"/>
      <c r="ACE65" s="10"/>
      <c r="ACF65" s="10"/>
      <c r="ACG65" s="10"/>
      <c r="ACH65" s="10"/>
      <c r="ACI65" s="10"/>
      <c r="ACJ65" s="10"/>
      <c r="ACK65" s="10"/>
      <c r="ACL65" s="10"/>
      <c r="ACM65" s="10"/>
      <c r="ACN65" s="10"/>
      <c r="ACO65" s="10"/>
      <c r="ACP65" s="10"/>
      <c r="ACQ65" s="10"/>
      <c r="ACR65" s="10"/>
      <c r="ACS65" s="10"/>
      <c r="ACT65" s="10"/>
      <c r="ACU65" s="10"/>
      <c r="ACV65" s="10"/>
      <c r="ACW65" s="10"/>
      <c r="ACX65" s="10"/>
      <c r="ACY65" s="10"/>
      <c r="ACZ65" s="10"/>
      <c r="ADA65" s="10"/>
      <c r="ADB65" s="10"/>
      <c r="ADC65" s="10"/>
      <c r="ADD65" s="10"/>
      <c r="ADE65" s="10"/>
      <c r="ADF65" s="10"/>
      <c r="ADG65" s="10"/>
      <c r="ADH65" s="10"/>
      <c r="ADI65" s="10"/>
      <c r="ADJ65" s="10"/>
      <c r="ADK65" s="10"/>
      <c r="ADL65" s="10"/>
      <c r="ADM65" s="10"/>
      <c r="ADN65" s="10"/>
      <c r="ADO65" s="10"/>
      <c r="ADP65" s="10"/>
      <c r="ADQ65" s="10"/>
      <c r="ADR65" s="10"/>
      <c r="ADS65" s="10"/>
      <c r="ADT65" s="10"/>
      <c r="ADU65" s="10"/>
      <c r="ADV65" s="10"/>
      <c r="ADW65" s="10"/>
      <c r="ADX65" s="10"/>
      <c r="ADY65" s="10"/>
      <c r="ADZ65" s="10"/>
      <c r="AEA65" s="10"/>
      <c r="AEB65" s="10"/>
      <c r="AEC65" s="10"/>
      <c r="AED65" s="10"/>
      <c r="AEE65" s="10"/>
      <c r="AEF65" s="10"/>
      <c r="AEG65" s="10"/>
      <c r="AEH65" s="10"/>
      <c r="AEI65" s="10"/>
      <c r="AEJ65" s="10"/>
      <c r="AEK65" s="10"/>
      <c r="AEL65" s="10"/>
      <c r="AEM65" s="10"/>
      <c r="AEN65" s="10"/>
      <c r="AEO65" s="10"/>
      <c r="AEP65" s="10"/>
      <c r="AEQ65" s="10"/>
      <c r="AER65" s="10"/>
      <c r="AES65" s="10"/>
      <c r="AET65" s="10"/>
      <c r="AEU65" s="10"/>
      <c r="AEV65" s="10"/>
      <c r="AEW65" s="10"/>
      <c r="AEX65" s="10"/>
      <c r="AEY65" s="10"/>
      <c r="AEZ65" s="10"/>
      <c r="AFA65" s="10"/>
      <c r="AFB65" s="10"/>
      <c r="AFC65" s="10"/>
      <c r="AFD65" s="10"/>
      <c r="AFE65" s="10"/>
      <c r="AFF65" s="10"/>
      <c r="AFG65" s="10"/>
      <c r="AFH65" s="10"/>
      <c r="AFI65" s="10"/>
      <c r="AFJ65" s="10"/>
      <c r="AFK65" s="10"/>
      <c r="AFL65" s="10"/>
      <c r="AFM65" s="10"/>
      <c r="AFN65" s="10"/>
      <c r="AFO65" s="10"/>
      <c r="AFP65" s="10"/>
      <c r="AFQ65" s="10"/>
      <c r="AFR65" s="10"/>
      <c r="AFS65" s="10"/>
      <c r="AFT65" s="10"/>
      <c r="AFU65" s="10"/>
      <c r="AFV65" s="10"/>
      <c r="AFW65" s="10"/>
      <c r="AFX65" s="10"/>
      <c r="AFY65" s="10"/>
      <c r="AFZ65" s="10"/>
      <c r="AGA65" s="10"/>
      <c r="AGB65" s="10"/>
      <c r="AGC65" s="10"/>
      <c r="AGD65" s="10"/>
      <c r="AGE65" s="10"/>
      <c r="AGF65" s="10"/>
      <c r="AGG65" s="10"/>
      <c r="AGH65" s="10"/>
      <c r="AGI65" s="10"/>
      <c r="AGJ65" s="10"/>
      <c r="AGK65" s="10"/>
      <c r="AGL65" s="10"/>
      <c r="AGM65" s="10"/>
      <c r="AGN65" s="10"/>
      <c r="AGO65" s="10"/>
      <c r="AGP65" s="10"/>
      <c r="AGQ65" s="10"/>
      <c r="AGR65" s="10"/>
      <c r="AGS65" s="10"/>
      <c r="AGT65" s="10"/>
      <c r="AGU65" s="10"/>
      <c r="AGV65" s="10"/>
      <c r="AGW65" s="10"/>
      <c r="AGX65" s="10"/>
      <c r="AGY65" s="10"/>
      <c r="AGZ65" s="10"/>
      <c r="AHA65" s="10"/>
      <c r="AHB65" s="10"/>
      <c r="AHC65" s="10"/>
      <c r="AHD65" s="10"/>
      <c r="AHE65" s="10"/>
      <c r="AHF65" s="10"/>
      <c r="AHG65" s="10"/>
      <c r="AHH65" s="10"/>
      <c r="AHI65" s="10"/>
      <c r="AHJ65" s="10"/>
      <c r="AHK65" s="10"/>
      <c r="AHL65" s="10"/>
      <c r="AHM65" s="10"/>
      <c r="AHN65" s="10"/>
      <c r="AHO65" s="10"/>
      <c r="AHP65" s="10"/>
      <c r="AHQ65" s="10"/>
      <c r="AHR65" s="10"/>
      <c r="AHS65" s="10"/>
      <c r="AHT65" s="10"/>
      <c r="AHU65" s="10"/>
      <c r="AHV65" s="10"/>
      <c r="AHW65" s="10"/>
      <c r="AHX65" s="10"/>
      <c r="AHY65" s="10"/>
      <c r="AHZ65" s="10"/>
      <c r="AIA65" s="10"/>
      <c r="AIB65" s="10"/>
      <c r="AIC65" s="10"/>
      <c r="AID65" s="10"/>
      <c r="AIE65" s="10"/>
      <c r="AIF65" s="10"/>
      <c r="AIG65" s="10"/>
      <c r="AIH65" s="10"/>
      <c r="AII65" s="10"/>
      <c r="AIJ65" s="10"/>
      <c r="AIK65" s="10"/>
      <c r="AIL65" s="10"/>
      <c r="AIM65" s="10"/>
      <c r="AIN65" s="10"/>
      <c r="AIO65" s="10"/>
      <c r="AIP65" s="10"/>
      <c r="AIQ65" s="10"/>
      <c r="AIR65" s="10"/>
      <c r="AIS65" s="10"/>
      <c r="AIT65" s="10"/>
      <c r="AIU65" s="10"/>
      <c r="AIV65" s="10"/>
      <c r="AIW65" s="10"/>
      <c r="AIX65" s="10"/>
      <c r="AIY65" s="10"/>
      <c r="AIZ65" s="10"/>
      <c r="AJA65" s="10"/>
      <c r="AJB65" s="10"/>
      <c r="AJC65" s="10"/>
      <c r="AJD65" s="10"/>
      <c r="AJE65" s="10"/>
      <c r="AJF65" s="10"/>
      <c r="AJG65" s="10"/>
      <c r="AJH65" s="10"/>
      <c r="AJI65" s="10"/>
      <c r="AJJ65" s="10"/>
      <c r="AJK65" s="10"/>
      <c r="AJL65" s="10"/>
      <c r="AJM65" s="10"/>
      <c r="AJN65" s="10"/>
      <c r="AJO65" s="10"/>
      <c r="AJP65" s="10"/>
      <c r="AJQ65" s="10"/>
      <c r="AJR65" s="10"/>
      <c r="AJS65" s="10"/>
      <c r="AJT65" s="10"/>
      <c r="AJU65" s="10"/>
      <c r="AJV65" s="10"/>
      <c r="AJW65" s="10"/>
      <c r="AJX65" s="10"/>
      <c r="AJY65" s="10"/>
      <c r="AJZ65" s="10"/>
      <c r="AKA65" s="10"/>
      <c r="AKB65" s="10"/>
      <c r="AKC65" s="10"/>
      <c r="AKD65" s="10"/>
      <c r="AKE65" s="10"/>
      <c r="AKF65" s="10"/>
      <c r="AKG65" s="10"/>
      <c r="AKH65" s="10"/>
      <c r="AKI65" s="10"/>
      <c r="AKJ65" s="10"/>
      <c r="AKK65" s="10"/>
      <c r="AKL65" s="10"/>
      <c r="AKM65" s="10"/>
      <c r="AKN65" s="10"/>
      <c r="AKO65" s="10"/>
      <c r="AKP65" s="10"/>
      <c r="AKQ65" s="10"/>
      <c r="AKR65" s="10"/>
      <c r="AKS65" s="10"/>
      <c r="AKT65" s="10"/>
      <c r="AKU65" s="10"/>
      <c r="AKV65" s="10"/>
      <c r="AKW65" s="10"/>
      <c r="AKX65" s="10"/>
      <c r="AKY65" s="10"/>
      <c r="AKZ65" s="10"/>
      <c r="ALA65" s="10"/>
      <c r="ALB65" s="10"/>
      <c r="ALC65" s="10"/>
      <c r="ALD65" s="10"/>
      <c r="ALE65" s="10"/>
      <c r="ALF65" s="10"/>
      <c r="ALG65" s="10"/>
      <c r="ALH65" s="10"/>
      <c r="ALI65" s="10"/>
      <c r="ALJ65" s="10"/>
      <c r="ALK65" s="10"/>
      <c r="ALL65" s="10"/>
      <c r="ALM65" s="10"/>
      <c r="ALN65" s="10"/>
      <c r="ALO65" s="10"/>
      <c r="ALP65" s="10"/>
      <c r="ALQ65" s="10"/>
      <c r="ALR65" s="10"/>
      <c r="ALS65" s="10"/>
      <c r="ALT65" s="10"/>
      <c r="ALU65" s="10"/>
      <c r="ALV65" s="10"/>
      <c r="ALW65" s="10"/>
      <c r="ALX65" s="10"/>
      <c r="ALY65" s="10"/>
      <c r="ALZ65" s="10"/>
      <c r="AMA65" s="10"/>
      <c r="AMB65" s="10"/>
      <c r="AMC65" s="10"/>
      <c r="AMD65" s="10"/>
      <c r="AME65" s="10"/>
      <c r="AMF65" s="24"/>
    </row>
    <row r="66" spans="1:1021">
      <c r="A66" s="10"/>
      <c r="B66" s="21" t="s">
        <v>163</v>
      </c>
      <c r="C66" s="27" t="s">
        <v>164</v>
      </c>
      <c r="D66" s="10" t="s">
        <v>151</v>
      </c>
      <c r="F66" s="10" t="s">
        <v>151</v>
      </c>
      <c r="H66" s="10">
        <v>2</v>
      </c>
      <c r="I66" s="10" t="s">
        <v>19</v>
      </c>
      <c r="J66" s="10">
        <f t="shared" si="2"/>
        <v>1024</v>
      </c>
      <c r="K66" s="10" t="s">
        <v>152</v>
      </c>
      <c r="L66" s="15">
        <v>42598</v>
      </c>
      <c r="M66" s="15">
        <v>42628</v>
      </c>
      <c r="N66" s="11" t="s">
        <v>55</v>
      </c>
      <c r="O66" s="15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  <c r="YZ66" s="10"/>
      <c r="ZA66" s="10"/>
      <c r="ZB66" s="10"/>
      <c r="ZC66" s="10"/>
      <c r="ZD66" s="10"/>
      <c r="ZE66" s="10"/>
      <c r="ZF66" s="10"/>
      <c r="ZG66" s="10"/>
      <c r="ZH66" s="10"/>
      <c r="ZI66" s="10"/>
      <c r="ZJ66" s="10"/>
      <c r="ZK66" s="10"/>
      <c r="ZL66" s="10"/>
      <c r="ZM66" s="10"/>
      <c r="ZN66" s="10"/>
      <c r="ZO66" s="10"/>
      <c r="ZP66" s="10"/>
      <c r="ZQ66" s="10"/>
      <c r="ZR66" s="10"/>
      <c r="ZS66" s="10"/>
      <c r="ZT66" s="10"/>
      <c r="ZU66" s="10"/>
      <c r="ZV66" s="10"/>
      <c r="ZW66" s="10"/>
      <c r="ZX66" s="10"/>
      <c r="ZY66" s="10"/>
      <c r="ZZ66" s="10"/>
      <c r="AAA66" s="10"/>
      <c r="AAB66" s="10"/>
      <c r="AAC66" s="10"/>
      <c r="AAD66" s="10"/>
      <c r="AAE66" s="10"/>
      <c r="AAF66" s="10"/>
      <c r="AAG66" s="10"/>
      <c r="AAH66" s="10"/>
      <c r="AAI66" s="10"/>
      <c r="AAJ66" s="10"/>
      <c r="AAK66" s="10"/>
      <c r="AAL66" s="10"/>
      <c r="AAM66" s="10"/>
      <c r="AAN66" s="10"/>
      <c r="AAO66" s="10"/>
      <c r="AAP66" s="10"/>
      <c r="AAQ66" s="10"/>
      <c r="AAR66" s="10"/>
      <c r="AAS66" s="10"/>
      <c r="AAT66" s="10"/>
      <c r="AAU66" s="10"/>
      <c r="AAV66" s="10"/>
      <c r="AAW66" s="10"/>
      <c r="AAX66" s="10"/>
      <c r="AAY66" s="10"/>
      <c r="AAZ66" s="10"/>
      <c r="ABA66" s="10"/>
      <c r="ABB66" s="10"/>
      <c r="ABC66" s="10"/>
      <c r="ABD66" s="10"/>
      <c r="ABE66" s="10"/>
      <c r="ABF66" s="10"/>
      <c r="ABG66" s="10"/>
      <c r="ABH66" s="10"/>
      <c r="ABI66" s="10"/>
      <c r="ABJ66" s="10"/>
      <c r="ABK66" s="10"/>
      <c r="ABL66" s="10"/>
      <c r="ABM66" s="10"/>
      <c r="ABN66" s="10"/>
      <c r="ABO66" s="10"/>
      <c r="ABP66" s="10"/>
      <c r="ABQ66" s="10"/>
      <c r="ABR66" s="10"/>
      <c r="ABS66" s="10"/>
      <c r="ABT66" s="10"/>
      <c r="ABU66" s="10"/>
      <c r="ABV66" s="10"/>
      <c r="ABW66" s="10"/>
      <c r="ABX66" s="10"/>
      <c r="ABY66" s="10"/>
      <c r="ABZ66" s="10"/>
      <c r="ACA66" s="10"/>
      <c r="ACB66" s="10"/>
      <c r="ACC66" s="10"/>
      <c r="ACD66" s="10"/>
      <c r="ACE66" s="10"/>
      <c r="ACF66" s="10"/>
      <c r="ACG66" s="10"/>
      <c r="ACH66" s="10"/>
      <c r="ACI66" s="10"/>
      <c r="ACJ66" s="10"/>
      <c r="ACK66" s="10"/>
      <c r="ACL66" s="10"/>
      <c r="ACM66" s="10"/>
      <c r="ACN66" s="10"/>
      <c r="ACO66" s="10"/>
      <c r="ACP66" s="10"/>
      <c r="ACQ66" s="10"/>
      <c r="ACR66" s="10"/>
      <c r="ACS66" s="10"/>
      <c r="ACT66" s="10"/>
      <c r="ACU66" s="10"/>
      <c r="ACV66" s="10"/>
      <c r="ACW66" s="10"/>
      <c r="ACX66" s="10"/>
      <c r="ACY66" s="10"/>
      <c r="ACZ66" s="10"/>
      <c r="ADA66" s="10"/>
      <c r="ADB66" s="10"/>
      <c r="ADC66" s="10"/>
      <c r="ADD66" s="10"/>
      <c r="ADE66" s="10"/>
      <c r="ADF66" s="10"/>
      <c r="ADG66" s="10"/>
      <c r="ADH66" s="10"/>
      <c r="ADI66" s="10"/>
      <c r="ADJ66" s="10"/>
      <c r="ADK66" s="10"/>
      <c r="ADL66" s="10"/>
      <c r="ADM66" s="10"/>
      <c r="ADN66" s="10"/>
      <c r="ADO66" s="10"/>
      <c r="ADP66" s="10"/>
      <c r="ADQ66" s="10"/>
      <c r="ADR66" s="10"/>
      <c r="ADS66" s="10"/>
      <c r="ADT66" s="10"/>
      <c r="ADU66" s="10"/>
      <c r="ADV66" s="10"/>
      <c r="ADW66" s="10"/>
      <c r="ADX66" s="10"/>
      <c r="ADY66" s="10"/>
      <c r="ADZ66" s="10"/>
      <c r="AEA66" s="10"/>
      <c r="AEB66" s="10"/>
      <c r="AEC66" s="10"/>
      <c r="AED66" s="10"/>
      <c r="AEE66" s="10"/>
      <c r="AEF66" s="10"/>
      <c r="AEG66" s="10"/>
      <c r="AEH66" s="10"/>
      <c r="AEI66" s="10"/>
      <c r="AEJ66" s="10"/>
      <c r="AEK66" s="10"/>
      <c r="AEL66" s="10"/>
      <c r="AEM66" s="10"/>
      <c r="AEN66" s="10"/>
      <c r="AEO66" s="10"/>
      <c r="AEP66" s="10"/>
      <c r="AEQ66" s="10"/>
      <c r="AER66" s="10"/>
      <c r="AES66" s="10"/>
      <c r="AET66" s="10"/>
      <c r="AEU66" s="10"/>
      <c r="AEV66" s="10"/>
      <c r="AEW66" s="10"/>
      <c r="AEX66" s="10"/>
      <c r="AEY66" s="10"/>
      <c r="AEZ66" s="10"/>
      <c r="AFA66" s="10"/>
      <c r="AFB66" s="10"/>
      <c r="AFC66" s="10"/>
      <c r="AFD66" s="10"/>
      <c r="AFE66" s="10"/>
      <c r="AFF66" s="10"/>
      <c r="AFG66" s="10"/>
      <c r="AFH66" s="10"/>
      <c r="AFI66" s="10"/>
      <c r="AFJ66" s="10"/>
      <c r="AFK66" s="10"/>
      <c r="AFL66" s="10"/>
      <c r="AFM66" s="10"/>
      <c r="AFN66" s="10"/>
      <c r="AFO66" s="10"/>
      <c r="AFP66" s="10"/>
      <c r="AFQ66" s="10"/>
      <c r="AFR66" s="10"/>
      <c r="AFS66" s="10"/>
      <c r="AFT66" s="10"/>
      <c r="AFU66" s="10"/>
      <c r="AFV66" s="10"/>
      <c r="AFW66" s="10"/>
      <c r="AFX66" s="10"/>
      <c r="AFY66" s="10"/>
      <c r="AFZ66" s="10"/>
      <c r="AGA66" s="10"/>
      <c r="AGB66" s="10"/>
      <c r="AGC66" s="10"/>
      <c r="AGD66" s="10"/>
      <c r="AGE66" s="10"/>
      <c r="AGF66" s="10"/>
      <c r="AGG66" s="10"/>
      <c r="AGH66" s="10"/>
      <c r="AGI66" s="10"/>
      <c r="AGJ66" s="10"/>
      <c r="AGK66" s="10"/>
      <c r="AGL66" s="10"/>
      <c r="AGM66" s="10"/>
      <c r="AGN66" s="10"/>
      <c r="AGO66" s="10"/>
      <c r="AGP66" s="10"/>
      <c r="AGQ66" s="10"/>
      <c r="AGR66" s="10"/>
      <c r="AGS66" s="10"/>
      <c r="AGT66" s="10"/>
      <c r="AGU66" s="10"/>
      <c r="AGV66" s="10"/>
      <c r="AGW66" s="10"/>
      <c r="AGX66" s="10"/>
      <c r="AGY66" s="10"/>
      <c r="AGZ66" s="10"/>
      <c r="AHA66" s="10"/>
      <c r="AHB66" s="10"/>
      <c r="AHC66" s="10"/>
      <c r="AHD66" s="10"/>
      <c r="AHE66" s="10"/>
      <c r="AHF66" s="10"/>
      <c r="AHG66" s="10"/>
      <c r="AHH66" s="10"/>
      <c r="AHI66" s="10"/>
      <c r="AHJ66" s="10"/>
      <c r="AHK66" s="10"/>
      <c r="AHL66" s="10"/>
      <c r="AHM66" s="10"/>
      <c r="AHN66" s="10"/>
      <c r="AHO66" s="10"/>
      <c r="AHP66" s="10"/>
      <c r="AHQ66" s="10"/>
      <c r="AHR66" s="10"/>
      <c r="AHS66" s="10"/>
      <c r="AHT66" s="10"/>
      <c r="AHU66" s="10"/>
      <c r="AHV66" s="10"/>
      <c r="AHW66" s="10"/>
      <c r="AHX66" s="10"/>
      <c r="AHY66" s="10"/>
      <c r="AHZ66" s="10"/>
      <c r="AIA66" s="10"/>
      <c r="AIB66" s="10"/>
      <c r="AIC66" s="10"/>
      <c r="AID66" s="10"/>
      <c r="AIE66" s="10"/>
      <c r="AIF66" s="10"/>
      <c r="AIG66" s="10"/>
      <c r="AIH66" s="10"/>
      <c r="AII66" s="10"/>
      <c r="AIJ66" s="10"/>
      <c r="AIK66" s="10"/>
      <c r="AIL66" s="10"/>
      <c r="AIM66" s="10"/>
      <c r="AIN66" s="10"/>
      <c r="AIO66" s="10"/>
      <c r="AIP66" s="10"/>
      <c r="AIQ66" s="10"/>
      <c r="AIR66" s="10"/>
      <c r="AIS66" s="10"/>
      <c r="AIT66" s="10"/>
      <c r="AIU66" s="10"/>
      <c r="AIV66" s="10"/>
      <c r="AIW66" s="10"/>
      <c r="AIX66" s="10"/>
      <c r="AIY66" s="10"/>
      <c r="AIZ66" s="10"/>
      <c r="AJA66" s="10"/>
      <c r="AJB66" s="10"/>
      <c r="AJC66" s="10"/>
      <c r="AJD66" s="10"/>
      <c r="AJE66" s="10"/>
      <c r="AJF66" s="10"/>
      <c r="AJG66" s="10"/>
      <c r="AJH66" s="10"/>
      <c r="AJI66" s="10"/>
      <c r="AJJ66" s="10"/>
      <c r="AJK66" s="10"/>
      <c r="AJL66" s="10"/>
      <c r="AJM66" s="10"/>
      <c r="AJN66" s="10"/>
      <c r="AJO66" s="10"/>
      <c r="AJP66" s="10"/>
      <c r="AJQ66" s="10"/>
      <c r="AJR66" s="10"/>
      <c r="AJS66" s="10"/>
      <c r="AJT66" s="10"/>
      <c r="AJU66" s="10"/>
      <c r="AJV66" s="10"/>
      <c r="AJW66" s="10"/>
      <c r="AJX66" s="10"/>
      <c r="AJY66" s="10"/>
      <c r="AJZ66" s="10"/>
      <c r="AKA66" s="10"/>
      <c r="AKB66" s="10"/>
      <c r="AKC66" s="10"/>
      <c r="AKD66" s="10"/>
      <c r="AKE66" s="10"/>
      <c r="AKF66" s="10"/>
      <c r="AKG66" s="10"/>
      <c r="AKH66" s="10"/>
      <c r="AKI66" s="10"/>
      <c r="AKJ66" s="10"/>
      <c r="AKK66" s="10"/>
      <c r="AKL66" s="10"/>
      <c r="AKM66" s="10"/>
      <c r="AKN66" s="10"/>
      <c r="AKO66" s="10"/>
      <c r="AKP66" s="10"/>
      <c r="AKQ66" s="10"/>
      <c r="AKR66" s="10"/>
      <c r="AKS66" s="10"/>
      <c r="AKT66" s="10"/>
      <c r="AKU66" s="10"/>
      <c r="AKV66" s="10"/>
      <c r="AKW66" s="10"/>
      <c r="AKX66" s="10"/>
      <c r="AKY66" s="10"/>
      <c r="AKZ66" s="10"/>
      <c r="ALA66" s="10"/>
      <c r="ALB66" s="10"/>
      <c r="ALC66" s="10"/>
      <c r="ALD66" s="10"/>
      <c r="ALE66" s="10"/>
      <c r="ALF66" s="10"/>
      <c r="ALG66" s="10"/>
      <c r="ALH66" s="10"/>
      <c r="ALI66" s="10"/>
      <c r="ALJ66" s="10"/>
      <c r="ALK66" s="10"/>
      <c r="ALL66" s="10"/>
      <c r="ALM66" s="10"/>
      <c r="ALN66" s="10"/>
      <c r="ALO66" s="10"/>
      <c r="ALP66" s="10"/>
      <c r="ALQ66" s="10"/>
      <c r="ALR66" s="10"/>
      <c r="ALS66" s="10"/>
      <c r="ALT66" s="10"/>
      <c r="ALU66" s="10"/>
      <c r="ALV66" s="10"/>
      <c r="ALW66" s="10"/>
      <c r="ALX66" s="10"/>
      <c r="ALY66" s="10"/>
      <c r="ALZ66" s="10"/>
      <c r="AMA66" s="10"/>
      <c r="AMB66" s="10"/>
      <c r="AMC66" s="10"/>
      <c r="AMD66" s="10"/>
      <c r="AME66" s="10"/>
      <c r="AMF66" s="24"/>
    </row>
    <row r="67" spans="1:1021">
      <c r="A67" s="10"/>
      <c r="B67" s="21" t="s">
        <v>165</v>
      </c>
      <c r="C67" s="27" t="s">
        <v>166</v>
      </c>
      <c r="D67" s="10" t="s">
        <v>151</v>
      </c>
      <c r="F67" s="10" t="s">
        <v>151</v>
      </c>
      <c r="H67" s="10">
        <v>2</v>
      </c>
      <c r="I67" s="10" t="s">
        <v>19</v>
      </c>
      <c r="J67" s="10">
        <f t="shared" si="2"/>
        <v>1024</v>
      </c>
      <c r="K67" s="10" t="s">
        <v>152</v>
      </c>
      <c r="L67" s="15">
        <v>42598</v>
      </c>
      <c r="M67" s="15">
        <v>42628</v>
      </c>
      <c r="N67" s="11" t="s">
        <v>55</v>
      </c>
      <c r="O67" s="1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  <c r="XL67" s="10"/>
      <c r="XM67" s="10"/>
      <c r="XN67" s="10"/>
      <c r="XO67" s="10"/>
      <c r="XP67" s="10"/>
      <c r="XQ67" s="10"/>
      <c r="XR67" s="10"/>
      <c r="XS67" s="10"/>
      <c r="XT67" s="10"/>
      <c r="XU67" s="10"/>
      <c r="XV67" s="10"/>
      <c r="XW67" s="10"/>
      <c r="XX67" s="10"/>
      <c r="XY67" s="10"/>
      <c r="XZ67" s="10"/>
      <c r="YA67" s="10"/>
      <c r="YB67" s="10"/>
      <c r="YC67" s="10"/>
      <c r="YD67" s="10"/>
      <c r="YE67" s="10"/>
      <c r="YF67" s="10"/>
      <c r="YG67" s="10"/>
      <c r="YH67" s="10"/>
      <c r="YI67" s="10"/>
      <c r="YJ67" s="10"/>
      <c r="YK67" s="10"/>
      <c r="YL67" s="10"/>
      <c r="YM67" s="10"/>
      <c r="YN67" s="10"/>
      <c r="YO67" s="10"/>
      <c r="YP67" s="10"/>
      <c r="YQ67" s="10"/>
      <c r="YR67" s="10"/>
      <c r="YS67" s="10"/>
      <c r="YT67" s="10"/>
      <c r="YU67" s="10"/>
      <c r="YV67" s="10"/>
      <c r="YW67" s="10"/>
      <c r="YX67" s="10"/>
      <c r="YY67" s="10"/>
      <c r="YZ67" s="10"/>
      <c r="ZA67" s="10"/>
      <c r="ZB67" s="10"/>
      <c r="ZC67" s="10"/>
      <c r="ZD67" s="10"/>
      <c r="ZE67" s="10"/>
      <c r="ZF67" s="10"/>
      <c r="ZG67" s="10"/>
      <c r="ZH67" s="10"/>
      <c r="ZI67" s="10"/>
      <c r="ZJ67" s="10"/>
      <c r="ZK67" s="10"/>
      <c r="ZL67" s="10"/>
      <c r="ZM67" s="10"/>
      <c r="ZN67" s="10"/>
      <c r="ZO67" s="10"/>
      <c r="ZP67" s="10"/>
      <c r="ZQ67" s="10"/>
      <c r="ZR67" s="10"/>
      <c r="ZS67" s="10"/>
      <c r="ZT67" s="10"/>
      <c r="ZU67" s="10"/>
      <c r="ZV67" s="10"/>
      <c r="ZW67" s="10"/>
      <c r="ZX67" s="10"/>
      <c r="ZY67" s="10"/>
      <c r="ZZ67" s="10"/>
      <c r="AAA67" s="10"/>
      <c r="AAB67" s="10"/>
      <c r="AAC67" s="10"/>
      <c r="AAD67" s="10"/>
      <c r="AAE67" s="10"/>
      <c r="AAF67" s="10"/>
      <c r="AAG67" s="10"/>
      <c r="AAH67" s="10"/>
      <c r="AAI67" s="10"/>
      <c r="AAJ67" s="10"/>
      <c r="AAK67" s="10"/>
      <c r="AAL67" s="10"/>
      <c r="AAM67" s="10"/>
      <c r="AAN67" s="10"/>
      <c r="AAO67" s="10"/>
      <c r="AAP67" s="10"/>
      <c r="AAQ67" s="10"/>
      <c r="AAR67" s="10"/>
      <c r="AAS67" s="10"/>
      <c r="AAT67" s="10"/>
      <c r="AAU67" s="10"/>
      <c r="AAV67" s="10"/>
      <c r="AAW67" s="10"/>
      <c r="AAX67" s="10"/>
      <c r="AAY67" s="10"/>
      <c r="AAZ67" s="10"/>
      <c r="ABA67" s="10"/>
      <c r="ABB67" s="10"/>
      <c r="ABC67" s="10"/>
      <c r="ABD67" s="10"/>
      <c r="ABE67" s="10"/>
      <c r="ABF67" s="10"/>
      <c r="ABG67" s="10"/>
      <c r="ABH67" s="10"/>
      <c r="ABI67" s="10"/>
      <c r="ABJ67" s="10"/>
      <c r="ABK67" s="10"/>
      <c r="ABL67" s="10"/>
      <c r="ABM67" s="10"/>
      <c r="ABN67" s="10"/>
      <c r="ABO67" s="10"/>
      <c r="ABP67" s="10"/>
      <c r="ABQ67" s="10"/>
      <c r="ABR67" s="10"/>
      <c r="ABS67" s="10"/>
      <c r="ABT67" s="10"/>
      <c r="ABU67" s="10"/>
      <c r="ABV67" s="10"/>
      <c r="ABW67" s="10"/>
      <c r="ABX67" s="10"/>
      <c r="ABY67" s="10"/>
      <c r="ABZ67" s="10"/>
      <c r="ACA67" s="10"/>
      <c r="ACB67" s="10"/>
      <c r="ACC67" s="10"/>
      <c r="ACD67" s="10"/>
      <c r="ACE67" s="10"/>
      <c r="ACF67" s="10"/>
      <c r="ACG67" s="10"/>
      <c r="ACH67" s="10"/>
      <c r="ACI67" s="10"/>
      <c r="ACJ67" s="10"/>
      <c r="ACK67" s="10"/>
      <c r="ACL67" s="10"/>
      <c r="ACM67" s="10"/>
      <c r="ACN67" s="10"/>
      <c r="ACO67" s="10"/>
      <c r="ACP67" s="10"/>
      <c r="ACQ67" s="10"/>
      <c r="ACR67" s="10"/>
      <c r="ACS67" s="10"/>
      <c r="ACT67" s="10"/>
      <c r="ACU67" s="10"/>
      <c r="ACV67" s="10"/>
      <c r="ACW67" s="10"/>
      <c r="ACX67" s="10"/>
      <c r="ACY67" s="10"/>
      <c r="ACZ67" s="10"/>
      <c r="ADA67" s="10"/>
      <c r="ADB67" s="10"/>
      <c r="ADC67" s="10"/>
      <c r="ADD67" s="10"/>
      <c r="ADE67" s="10"/>
      <c r="ADF67" s="10"/>
      <c r="ADG67" s="10"/>
      <c r="ADH67" s="10"/>
      <c r="ADI67" s="10"/>
      <c r="ADJ67" s="10"/>
      <c r="ADK67" s="10"/>
      <c r="ADL67" s="10"/>
      <c r="ADM67" s="10"/>
      <c r="ADN67" s="10"/>
      <c r="ADO67" s="10"/>
      <c r="ADP67" s="10"/>
      <c r="ADQ67" s="10"/>
      <c r="ADR67" s="10"/>
      <c r="ADS67" s="10"/>
      <c r="ADT67" s="10"/>
      <c r="ADU67" s="10"/>
      <c r="ADV67" s="10"/>
      <c r="ADW67" s="10"/>
      <c r="ADX67" s="10"/>
      <c r="ADY67" s="10"/>
      <c r="ADZ67" s="10"/>
      <c r="AEA67" s="10"/>
      <c r="AEB67" s="10"/>
      <c r="AEC67" s="10"/>
      <c r="AED67" s="10"/>
      <c r="AEE67" s="10"/>
      <c r="AEF67" s="10"/>
      <c r="AEG67" s="10"/>
      <c r="AEH67" s="10"/>
      <c r="AEI67" s="10"/>
      <c r="AEJ67" s="10"/>
      <c r="AEK67" s="10"/>
      <c r="AEL67" s="10"/>
      <c r="AEM67" s="10"/>
      <c r="AEN67" s="10"/>
      <c r="AEO67" s="10"/>
      <c r="AEP67" s="10"/>
      <c r="AEQ67" s="10"/>
      <c r="AER67" s="10"/>
      <c r="AES67" s="10"/>
      <c r="AET67" s="10"/>
      <c r="AEU67" s="10"/>
      <c r="AEV67" s="10"/>
      <c r="AEW67" s="10"/>
      <c r="AEX67" s="10"/>
      <c r="AEY67" s="10"/>
      <c r="AEZ67" s="10"/>
      <c r="AFA67" s="10"/>
      <c r="AFB67" s="10"/>
      <c r="AFC67" s="10"/>
      <c r="AFD67" s="10"/>
      <c r="AFE67" s="10"/>
      <c r="AFF67" s="10"/>
      <c r="AFG67" s="10"/>
      <c r="AFH67" s="10"/>
      <c r="AFI67" s="10"/>
      <c r="AFJ67" s="10"/>
      <c r="AFK67" s="10"/>
      <c r="AFL67" s="10"/>
      <c r="AFM67" s="10"/>
      <c r="AFN67" s="10"/>
      <c r="AFO67" s="10"/>
      <c r="AFP67" s="10"/>
      <c r="AFQ67" s="10"/>
      <c r="AFR67" s="10"/>
      <c r="AFS67" s="10"/>
      <c r="AFT67" s="10"/>
      <c r="AFU67" s="10"/>
      <c r="AFV67" s="10"/>
      <c r="AFW67" s="10"/>
      <c r="AFX67" s="10"/>
      <c r="AFY67" s="10"/>
      <c r="AFZ67" s="10"/>
      <c r="AGA67" s="10"/>
      <c r="AGB67" s="10"/>
      <c r="AGC67" s="10"/>
      <c r="AGD67" s="10"/>
      <c r="AGE67" s="10"/>
      <c r="AGF67" s="10"/>
      <c r="AGG67" s="10"/>
      <c r="AGH67" s="10"/>
      <c r="AGI67" s="10"/>
      <c r="AGJ67" s="10"/>
      <c r="AGK67" s="10"/>
      <c r="AGL67" s="10"/>
      <c r="AGM67" s="10"/>
      <c r="AGN67" s="10"/>
      <c r="AGO67" s="10"/>
      <c r="AGP67" s="10"/>
      <c r="AGQ67" s="10"/>
      <c r="AGR67" s="10"/>
      <c r="AGS67" s="10"/>
      <c r="AGT67" s="10"/>
      <c r="AGU67" s="10"/>
      <c r="AGV67" s="10"/>
      <c r="AGW67" s="10"/>
      <c r="AGX67" s="10"/>
      <c r="AGY67" s="10"/>
      <c r="AGZ67" s="10"/>
      <c r="AHA67" s="10"/>
      <c r="AHB67" s="10"/>
      <c r="AHC67" s="10"/>
      <c r="AHD67" s="10"/>
      <c r="AHE67" s="10"/>
      <c r="AHF67" s="10"/>
      <c r="AHG67" s="10"/>
      <c r="AHH67" s="10"/>
      <c r="AHI67" s="10"/>
      <c r="AHJ67" s="10"/>
      <c r="AHK67" s="10"/>
      <c r="AHL67" s="10"/>
      <c r="AHM67" s="10"/>
      <c r="AHN67" s="10"/>
      <c r="AHO67" s="10"/>
      <c r="AHP67" s="10"/>
      <c r="AHQ67" s="10"/>
      <c r="AHR67" s="10"/>
      <c r="AHS67" s="10"/>
      <c r="AHT67" s="10"/>
      <c r="AHU67" s="10"/>
      <c r="AHV67" s="10"/>
      <c r="AHW67" s="10"/>
      <c r="AHX67" s="10"/>
      <c r="AHY67" s="10"/>
      <c r="AHZ67" s="10"/>
      <c r="AIA67" s="10"/>
      <c r="AIB67" s="10"/>
      <c r="AIC67" s="10"/>
      <c r="AID67" s="10"/>
      <c r="AIE67" s="10"/>
      <c r="AIF67" s="10"/>
      <c r="AIG67" s="10"/>
      <c r="AIH67" s="10"/>
      <c r="AII67" s="10"/>
      <c r="AIJ67" s="10"/>
      <c r="AIK67" s="10"/>
      <c r="AIL67" s="10"/>
      <c r="AIM67" s="10"/>
      <c r="AIN67" s="10"/>
      <c r="AIO67" s="10"/>
      <c r="AIP67" s="10"/>
      <c r="AIQ67" s="10"/>
      <c r="AIR67" s="10"/>
      <c r="AIS67" s="10"/>
      <c r="AIT67" s="10"/>
      <c r="AIU67" s="10"/>
      <c r="AIV67" s="10"/>
      <c r="AIW67" s="10"/>
      <c r="AIX67" s="10"/>
      <c r="AIY67" s="10"/>
      <c r="AIZ67" s="10"/>
      <c r="AJA67" s="10"/>
      <c r="AJB67" s="10"/>
      <c r="AJC67" s="10"/>
      <c r="AJD67" s="10"/>
      <c r="AJE67" s="10"/>
      <c r="AJF67" s="10"/>
      <c r="AJG67" s="10"/>
      <c r="AJH67" s="10"/>
      <c r="AJI67" s="10"/>
      <c r="AJJ67" s="10"/>
      <c r="AJK67" s="10"/>
      <c r="AJL67" s="10"/>
      <c r="AJM67" s="10"/>
      <c r="AJN67" s="10"/>
      <c r="AJO67" s="10"/>
      <c r="AJP67" s="10"/>
      <c r="AJQ67" s="10"/>
      <c r="AJR67" s="10"/>
      <c r="AJS67" s="10"/>
      <c r="AJT67" s="10"/>
      <c r="AJU67" s="10"/>
      <c r="AJV67" s="10"/>
      <c r="AJW67" s="10"/>
      <c r="AJX67" s="10"/>
      <c r="AJY67" s="10"/>
      <c r="AJZ67" s="10"/>
      <c r="AKA67" s="10"/>
      <c r="AKB67" s="10"/>
      <c r="AKC67" s="10"/>
      <c r="AKD67" s="10"/>
      <c r="AKE67" s="10"/>
      <c r="AKF67" s="10"/>
      <c r="AKG67" s="10"/>
      <c r="AKH67" s="10"/>
      <c r="AKI67" s="10"/>
      <c r="AKJ67" s="10"/>
      <c r="AKK67" s="10"/>
      <c r="AKL67" s="10"/>
      <c r="AKM67" s="10"/>
      <c r="AKN67" s="10"/>
      <c r="AKO67" s="10"/>
      <c r="AKP67" s="10"/>
      <c r="AKQ67" s="10"/>
      <c r="AKR67" s="10"/>
      <c r="AKS67" s="10"/>
      <c r="AKT67" s="10"/>
      <c r="AKU67" s="10"/>
      <c r="AKV67" s="10"/>
      <c r="AKW67" s="10"/>
      <c r="AKX67" s="10"/>
      <c r="AKY67" s="10"/>
      <c r="AKZ67" s="10"/>
      <c r="ALA67" s="10"/>
      <c r="ALB67" s="10"/>
      <c r="ALC67" s="10"/>
      <c r="ALD67" s="10"/>
      <c r="ALE67" s="10"/>
      <c r="ALF67" s="10"/>
      <c r="ALG67" s="10"/>
      <c r="ALH67" s="10"/>
      <c r="ALI67" s="10"/>
      <c r="ALJ67" s="10"/>
      <c r="ALK67" s="10"/>
      <c r="ALL67" s="10"/>
      <c r="ALM67" s="10"/>
      <c r="ALN67" s="10"/>
      <c r="ALO67" s="10"/>
      <c r="ALP67" s="10"/>
      <c r="ALQ67" s="10"/>
      <c r="ALR67" s="10"/>
      <c r="ALS67" s="10"/>
      <c r="ALT67" s="10"/>
      <c r="ALU67" s="10"/>
      <c r="ALV67" s="10"/>
      <c r="ALW67" s="10"/>
      <c r="ALX67" s="10"/>
      <c r="ALY67" s="10"/>
      <c r="ALZ67" s="10"/>
      <c r="AMA67" s="10"/>
      <c r="AMB67" s="10"/>
      <c r="AMC67" s="10"/>
      <c r="AMD67" s="10"/>
      <c r="AME67" s="10"/>
      <c r="AMF67" s="24"/>
    </row>
    <row r="68" spans="1:1021">
      <c r="A68" s="10"/>
      <c r="B68" s="21" t="s">
        <v>167</v>
      </c>
      <c r="C68" s="27" t="s">
        <v>168</v>
      </c>
      <c r="D68" s="10" t="s">
        <v>151</v>
      </c>
      <c r="F68" s="10" t="s">
        <v>151</v>
      </c>
      <c r="H68" s="10">
        <v>2</v>
      </c>
      <c r="I68" s="10" t="s">
        <v>19</v>
      </c>
      <c r="J68" s="10">
        <f t="shared" si="2"/>
        <v>1024</v>
      </c>
      <c r="K68" s="10" t="s">
        <v>152</v>
      </c>
      <c r="L68" s="15">
        <v>42598</v>
      </c>
      <c r="M68" s="15">
        <v>42628</v>
      </c>
      <c r="N68" s="11" t="s">
        <v>55</v>
      </c>
      <c r="O68" s="1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  <c r="AFW68" s="10"/>
      <c r="AFX68" s="10"/>
      <c r="AFY68" s="10"/>
      <c r="AFZ68" s="10"/>
      <c r="AGA68" s="10"/>
      <c r="AGB68" s="10"/>
      <c r="AGC68" s="10"/>
      <c r="AGD68" s="10"/>
      <c r="AGE68" s="10"/>
      <c r="AGF68" s="10"/>
      <c r="AGG68" s="10"/>
      <c r="AGH68" s="10"/>
      <c r="AGI68" s="10"/>
      <c r="AGJ68" s="10"/>
      <c r="AGK68" s="10"/>
      <c r="AGL68" s="10"/>
      <c r="AGM68" s="10"/>
      <c r="AGN68" s="10"/>
      <c r="AGO68" s="10"/>
      <c r="AGP68" s="10"/>
      <c r="AGQ68" s="10"/>
      <c r="AGR68" s="10"/>
      <c r="AGS68" s="10"/>
      <c r="AGT68" s="10"/>
      <c r="AGU68" s="10"/>
      <c r="AGV68" s="10"/>
      <c r="AGW68" s="10"/>
      <c r="AGX68" s="10"/>
      <c r="AGY68" s="10"/>
      <c r="AGZ68" s="10"/>
      <c r="AHA68" s="10"/>
      <c r="AHB68" s="10"/>
      <c r="AHC68" s="10"/>
      <c r="AHD68" s="10"/>
      <c r="AHE68" s="10"/>
      <c r="AHF68" s="10"/>
      <c r="AHG68" s="10"/>
      <c r="AHH68" s="10"/>
      <c r="AHI68" s="10"/>
      <c r="AHJ68" s="10"/>
      <c r="AHK68" s="10"/>
      <c r="AHL68" s="10"/>
      <c r="AHM68" s="10"/>
      <c r="AHN68" s="10"/>
      <c r="AHO68" s="10"/>
      <c r="AHP68" s="10"/>
      <c r="AHQ68" s="10"/>
      <c r="AHR68" s="10"/>
      <c r="AHS68" s="10"/>
      <c r="AHT68" s="10"/>
      <c r="AHU68" s="10"/>
      <c r="AHV68" s="10"/>
      <c r="AHW68" s="10"/>
      <c r="AHX68" s="10"/>
      <c r="AHY68" s="10"/>
      <c r="AHZ68" s="10"/>
      <c r="AIA68" s="10"/>
      <c r="AIB68" s="10"/>
      <c r="AIC68" s="10"/>
      <c r="AID68" s="10"/>
      <c r="AIE68" s="10"/>
      <c r="AIF68" s="10"/>
      <c r="AIG68" s="10"/>
      <c r="AIH68" s="10"/>
      <c r="AII68" s="10"/>
      <c r="AIJ68" s="10"/>
      <c r="AIK68" s="10"/>
      <c r="AIL68" s="10"/>
      <c r="AIM68" s="10"/>
      <c r="AIN68" s="10"/>
      <c r="AIO68" s="10"/>
      <c r="AIP68" s="10"/>
      <c r="AIQ68" s="10"/>
      <c r="AIR68" s="10"/>
      <c r="AIS68" s="10"/>
      <c r="AIT68" s="10"/>
      <c r="AIU68" s="10"/>
      <c r="AIV68" s="10"/>
      <c r="AIW68" s="10"/>
      <c r="AIX68" s="10"/>
      <c r="AIY68" s="10"/>
      <c r="AIZ68" s="10"/>
      <c r="AJA68" s="10"/>
      <c r="AJB68" s="10"/>
      <c r="AJC68" s="10"/>
      <c r="AJD68" s="10"/>
      <c r="AJE68" s="10"/>
      <c r="AJF68" s="10"/>
      <c r="AJG68" s="10"/>
      <c r="AJH68" s="10"/>
      <c r="AJI68" s="10"/>
      <c r="AJJ68" s="10"/>
      <c r="AJK68" s="10"/>
      <c r="AJL68" s="10"/>
      <c r="AJM68" s="10"/>
      <c r="AJN68" s="10"/>
      <c r="AJO68" s="10"/>
      <c r="AJP68" s="10"/>
      <c r="AJQ68" s="10"/>
      <c r="AJR68" s="10"/>
      <c r="AJS68" s="10"/>
      <c r="AJT68" s="10"/>
      <c r="AJU68" s="10"/>
      <c r="AJV68" s="10"/>
      <c r="AJW68" s="10"/>
      <c r="AJX68" s="10"/>
      <c r="AJY68" s="10"/>
      <c r="AJZ68" s="10"/>
      <c r="AKA68" s="10"/>
      <c r="AKB68" s="10"/>
      <c r="AKC68" s="10"/>
      <c r="AKD68" s="10"/>
      <c r="AKE68" s="10"/>
      <c r="AKF68" s="10"/>
      <c r="AKG68" s="10"/>
      <c r="AKH68" s="10"/>
      <c r="AKI68" s="10"/>
      <c r="AKJ68" s="10"/>
      <c r="AKK68" s="10"/>
      <c r="AKL68" s="10"/>
      <c r="AKM68" s="10"/>
      <c r="AKN68" s="10"/>
      <c r="AKO68" s="10"/>
      <c r="AKP68" s="10"/>
      <c r="AKQ68" s="10"/>
      <c r="AKR68" s="10"/>
      <c r="AKS68" s="10"/>
      <c r="AKT68" s="10"/>
      <c r="AKU68" s="10"/>
      <c r="AKV68" s="10"/>
      <c r="AKW68" s="10"/>
      <c r="AKX68" s="10"/>
      <c r="AKY68" s="10"/>
      <c r="AKZ68" s="10"/>
      <c r="ALA68" s="10"/>
      <c r="ALB68" s="10"/>
      <c r="ALC68" s="10"/>
      <c r="ALD68" s="10"/>
      <c r="ALE68" s="10"/>
      <c r="ALF68" s="10"/>
      <c r="ALG68" s="10"/>
      <c r="ALH68" s="10"/>
      <c r="ALI68" s="10"/>
      <c r="ALJ68" s="10"/>
      <c r="ALK68" s="10"/>
      <c r="ALL68" s="10"/>
      <c r="ALM68" s="10"/>
      <c r="ALN68" s="10"/>
      <c r="ALO68" s="10"/>
      <c r="ALP68" s="10"/>
      <c r="ALQ68" s="10"/>
      <c r="ALR68" s="10"/>
      <c r="ALS68" s="10"/>
      <c r="ALT68" s="10"/>
      <c r="ALU68" s="10"/>
      <c r="ALV68" s="10"/>
      <c r="ALW68" s="10"/>
      <c r="ALX68" s="10"/>
      <c r="ALY68" s="10"/>
      <c r="ALZ68" s="10"/>
      <c r="AMA68" s="10"/>
      <c r="AMB68" s="10"/>
      <c r="AMC68" s="10"/>
      <c r="AMD68" s="10"/>
      <c r="AME68" s="10"/>
      <c r="AMF68" s="24"/>
    </row>
    <row r="69" spans="1:1021" s="8" customFormat="1">
      <c r="J69" s="10"/>
      <c r="N69" s="23"/>
    </row>
    <row r="70" spans="1:1021">
      <c r="A70" s="10" t="s">
        <v>50</v>
      </c>
      <c r="B70" s="10" t="s">
        <v>169</v>
      </c>
      <c r="C70" s="11" t="s">
        <v>170</v>
      </c>
      <c r="F70" s="10" t="s">
        <v>171</v>
      </c>
      <c r="G70" s="29" t="s">
        <v>172</v>
      </c>
      <c r="H70" s="10">
        <v>850</v>
      </c>
      <c r="I70" s="10" t="s">
        <v>173</v>
      </c>
      <c r="J70" s="10">
        <f>$G$1*H70</f>
        <v>435200</v>
      </c>
      <c r="K70" s="10" t="s">
        <v>174</v>
      </c>
      <c r="L70" s="13">
        <v>42599</v>
      </c>
      <c r="M70" s="13">
        <v>42622</v>
      </c>
      <c r="N70" s="11" t="s">
        <v>55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  <c r="XL70" s="10"/>
      <c r="XM70" s="10"/>
      <c r="XN70" s="10"/>
      <c r="XO70" s="10"/>
      <c r="XP70" s="10"/>
      <c r="XQ70" s="10"/>
      <c r="XR70" s="10"/>
      <c r="XS70" s="10"/>
      <c r="XT70" s="10"/>
      <c r="XU70" s="10"/>
      <c r="XV70" s="10"/>
      <c r="XW70" s="10"/>
      <c r="XX70" s="10"/>
      <c r="XY70" s="10"/>
      <c r="XZ70" s="10"/>
      <c r="YA70" s="10"/>
      <c r="YB70" s="10"/>
      <c r="YC70" s="10"/>
      <c r="YD70" s="10"/>
      <c r="YE70" s="10"/>
      <c r="YF70" s="10"/>
      <c r="YG70" s="10"/>
      <c r="YH70" s="10"/>
      <c r="YI70" s="10"/>
      <c r="YJ70" s="10"/>
      <c r="YK70" s="10"/>
      <c r="YL70" s="10"/>
      <c r="YM70" s="10"/>
      <c r="YN70" s="10"/>
      <c r="YO70" s="10"/>
      <c r="YP70" s="10"/>
      <c r="YQ70" s="10"/>
      <c r="YR70" s="10"/>
      <c r="YS70" s="10"/>
      <c r="YT70" s="10"/>
      <c r="YU70" s="10"/>
      <c r="YV70" s="10"/>
      <c r="YW70" s="10"/>
      <c r="YX70" s="10"/>
      <c r="YY70" s="10"/>
      <c r="YZ70" s="10"/>
      <c r="ZA70" s="10"/>
      <c r="ZB70" s="10"/>
      <c r="ZC70" s="10"/>
      <c r="ZD70" s="10"/>
      <c r="ZE70" s="10"/>
      <c r="ZF70" s="10"/>
      <c r="ZG70" s="10"/>
      <c r="ZH70" s="10"/>
      <c r="ZI70" s="10"/>
      <c r="ZJ70" s="10"/>
      <c r="ZK70" s="10"/>
      <c r="ZL70" s="10"/>
      <c r="ZM70" s="10"/>
      <c r="ZN70" s="10"/>
      <c r="ZO70" s="10"/>
      <c r="ZP70" s="10"/>
      <c r="ZQ70" s="10"/>
      <c r="ZR70" s="10"/>
      <c r="ZS70" s="10"/>
      <c r="ZT70" s="10"/>
      <c r="ZU70" s="10"/>
      <c r="ZV70" s="10"/>
      <c r="ZW70" s="10"/>
      <c r="ZX70" s="10"/>
      <c r="ZY70" s="10"/>
      <c r="ZZ70" s="10"/>
      <c r="AAA70" s="10"/>
      <c r="AAB70" s="10"/>
      <c r="AAC70" s="10"/>
      <c r="AAD70" s="10"/>
      <c r="AAE70" s="10"/>
      <c r="AAF70" s="10"/>
      <c r="AAG70" s="10"/>
      <c r="AAH70" s="10"/>
      <c r="AAI70" s="10"/>
      <c r="AAJ70" s="10"/>
      <c r="AAK70" s="10"/>
      <c r="AAL70" s="10"/>
      <c r="AAM70" s="10"/>
      <c r="AAN70" s="10"/>
      <c r="AAO70" s="10"/>
      <c r="AAP70" s="10"/>
      <c r="AAQ70" s="10"/>
      <c r="AAR70" s="10"/>
      <c r="AAS70" s="10"/>
      <c r="AAT70" s="10"/>
      <c r="AAU70" s="10"/>
      <c r="AAV70" s="10"/>
      <c r="AAW70" s="10"/>
      <c r="AAX70" s="10"/>
      <c r="AAY70" s="10"/>
      <c r="AAZ70" s="10"/>
      <c r="ABA70" s="10"/>
      <c r="ABB70" s="10"/>
      <c r="ABC70" s="10"/>
      <c r="ABD70" s="10"/>
      <c r="ABE70" s="10"/>
      <c r="ABF70" s="10"/>
      <c r="ABG70" s="10"/>
      <c r="ABH70" s="10"/>
      <c r="ABI70" s="10"/>
      <c r="ABJ70" s="10"/>
      <c r="ABK70" s="10"/>
      <c r="ABL70" s="10"/>
      <c r="ABM70" s="10"/>
      <c r="ABN70" s="10"/>
      <c r="ABO70" s="10"/>
      <c r="ABP70" s="10"/>
      <c r="ABQ70" s="10"/>
      <c r="ABR70" s="10"/>
      <c r="ABS70" s="10"/>
      <c r="ABT70" s="10"/>
      <c r="ABU70" s="10"/>
      <c r="ABV70" s="10"/>
      <c r="ABW70" s="10"/>
      <c r="ABX70" s="10"/>
      <c r="ABY70" s="10"/>
      <c r="ABZ70" s="10"/>
      <c r="ACA70" s="10"/>
      <c r="ACB70" s="10"/>
      <c r="ACC70" s="10"/>
      <c r="ACD70" s="10"/>
      <c r="ACE70" s="10"/>
      <c r="ACF70" s="10"/>
      <c r="ACG70" s="10"/>
      <c r="ACH70" s="10"/>
      <c r="ACI70" s="10"/>
      <c r="ACJ70" s="10"/>
      <c r="ACK70" s="10"/>
      <c r="ACL70" s="10"/>
      <c r="ACM70" s="10"/>
      <c r="ACN70" s="10"/>
      <c r="ACO70" s="10"/>
      <c r="ACP70" s="10"/>
      <c r="ACQ70" s="10"/>
      <c r="ACR70" s="10"/>
      <c r="ACS70" s="10"/>
      <c r="ACT70" s="10"/>
      <c r="ACU70" s="10"/>
      <c r="ACV70" s="10"/>
      <c r="ACW70" s="10"/>
      <c r="ACX70" s="10"/>
      <c r="ACY70" s="10"/>
      <c r="ACZ70" s="10"/>
      <c r="ADA70" s="10"/>
      <c r="ADB70" s="10"/>
      <c r="ADC70" s="10"/>
      <c r="ADD70" s="10"/>
      <c r="ADE70" s="10"/>
      <c r="ADF70" s="10"/>
      <c r="ADG70" s="10"/>
      <c r="ADH70" s="10"/>
      <c r="ADI70" s="10"/>
      <c r="ADJ70" s="10"/>
      <c r="ADK70" s="10"/>
      <c r="ADL70" s="10"/>
      <c r="ADM70" s="10"/>
      <c r="ADN70" s="10"/>
      <c r="ADO70" s="10"/>
      <c r="ADP70" s="10"/>
      <c r="ADQ70" s="10"/>
      <c r="ADR70" s="10"/>
      <c r="ADS70" s="10"/>
      <c r="ADT70" s="10"/>
      <c r="ADU70" s="10"/>
      <c r="ADV70" s="10"/>
      <c r="ADW70" s="10"/>
      <c r="ADX70" s="10"/>
      <c r="ADY70" s="10"/>
      <c r="ADZ70" s="10"/>
      <c r="AEA70" s="10"/>
      <c r="AEB70" s="10"/>
      <c r="AEC70" s="10"/>
      <c r="AED70" s="10"/>
      <c r="AEE70" s="10"/>
      <c r="AEF70" s="10"/>
      <c r="AEG70" s="10"/>
      <c r="AEH70" s="10"/>
      <c r="AEI70" s="10"/>
      <c r="AEJ70" s="10"/>
      <c r="AEK70" s="10"/>
      <c r="AEL70" s="10"/>
      <c r="AEM70" s="10"/>
      <c r="AEN70" s="10"/>
      <c r="AEO70" s="10"/>
      <c r="AEP70" s="10"/>
      <c r="AEQ70" s="10"/>
      <c r="AER70" s="10"/>
      <c r="AES70" s="10"/>
      <c r="AET70" s="10"/>
      <c r="AEU70" s="10"/>
      <c r="AEV70" s="10"/>
      <c r="AEW70" s="10"/>
      <c r="AEX70" s="10"/>
      <c r="AEY70" s="10"/>
      <c r="AEZ70" s="10"/>
      <c r="AFA70" s="10"/>
      <c r="AFB70" s="10"/>
      <c r="AFC70" s="10"/>
      <c r="AFD70" s="10"/>
      <c r="AFE70" s="10"/>
      <c r="AFF70" s="10"/>
      <c r="AFG70" s="10"/>
      <c r="AFH70" s="10"/>
      <c r="AFI70" s="10"/>
      <c r="AFJ70" s="10"/>
      <c r="AFK70" s="10"/>
      <c r="AFL70" s="10"/>
      <c r="AFM70" s="10"/>
      <c r="AFN70" s="10"/>
      <c r="AFO70" s="10"/>
      <c r="AFP70" s="10"/>
      <c r="AFQ70" s="10"/>
      <c r="AFR70" s="10"/>
      <c r="AFS70" s="10"/>
      <c r="AFT70" s="10"/>
      <c r="AFU70" s="10"/>
      <c r="AFV70" s="10"/>
      <c r="AFW70" s="10"/>
      <c r="AFX70" s="10"/>
      <c r="AFY70" s="10"/>
      <c r="AFZ70" s="10"/>
      <c r="AGA70" s="10"/>
      <c r="AGB70" s="10"/>
      <c r="AGC70" s="10"/>
      <c r="AGD70" s="10"/>
      <c r="AGE70" s="10"/>
      <c r="AGF70" s="10"/>
      <c r="AGG70" s="10"/>
      <c r="AGH70" s="10"/>
      <c r="AGI70" s="10"/>
      <c r="AGJ70" s="10"/>
      <c r="AGK70" s="10"/>
      <c r="AGL70" s="10"/>
      <c r="AGM70" s="10"/>
      <c r="AGN70" s="10"/>
      <c r="AGO70" s="10"/>
      <c r="AGP70" s="10"/>
      <c r="AGQ70" s="10"/>
      <c r="AGR70" s="10"/>
      <c r="AGS70" s="10"/>
      <c r="AGT70" s="10"/>
      <c r="AGU70" s="10"/>
      <c r="AGV70" s="10"/>
      <c r="AGW70" s="10"/>
      <c r="AGX70" s="10"/>
      <c r="AGY70" s="10"/>
      <c r="AGZ70" s="10"/>
      <c r="AHA70" s="10"/>
      <c r="AHB70" s="10"/>
      <c r="AHC70" s="10"/>
      <c r="AHD70" s="10"/>
      <c r="AHE70" s="10"/>
      <c r="AHF70" s="10"/>
      <c r="AHG70" s="10"/>
      <c r="AHH70" s="10"/>
      <c r="AHI70" s="10"/>
      <c r="AHJ70" s="10"/>
      <c r="AHK70" s="10"/>
      <c r="AHL70" s="10"/>
      <c r="AHM70" s="10"/>
      <c r="AHN70" s="10"/>
      <c r="AHO70" s="10"/>
      <c r="AHP70" s="10"/>
      <c r="AHQ70" s="10"/>
      <c r="AHR70" s="10"/>
      <c r="AHS70" s="10"/>
      <c r="AHT70" s="10"/>
      <c r="AHU70" s="10"/>
      <c r="AHV70" s="10"/>
      <c r="AHW70" s="10"/>
      <c r="AHX70" s="10"/>
      <c r="AHY70" s="10"/>
      <c r="AHZ70" s="10"/>
      <c r="AIA70" s="10"/>
      <c r="AIB70" s="10"/>
      <c r="AIC70" s="10"/>
      <c r="AID70" s="10"/>
      <c r="AIE70" s="10"/>
      <c r="AIF70" s="10"/>
      <c r="AIG70" s="10"/>
      <c r="AIH70" s="10"/>
      <c r="AII70" s="10"/>
      <c r="AIJ70" s="10"/>
      <c r="AIK70" s="10"/>
      <c r="AIL70" s="10"/>
      <c r="AIM70" s="10"/>
      <c r="AIN70" s="10"/>
      <c r="AIO70" s="10"/>
      <c r="AIP70" s="10"/>
      <c r="AIQ70" s="10"/>
      <c r="AIR70" s="10"/>
      <c r="AIS70" s="10"/>
      <c r="AIT70" s="10"/>
      <c r="AIU70" s="10"/>
      <c r="AIV70" s="10"/>
      <c r="AIW70" s="10"/>
      <c r="AIX70" s="10"/>
      <c r="AIY70" s="10"/>
      <c r="AIZ70" s="10"/>
      <c r="AJA70" s="10"/>
      <c r="AJB70" s="10"/>
      <c r="AJC70" s="10"/>
      <c r="AJD70" s="10"/>
      <c r="AJE70" s="10"/>
      <c r="AJF70" s="10"/>
      <c r="AJG70" s="10"/>
      <c r="AJH70" s="10"/>
      <c r="AJI70" s="10"/>
      <c r="AJJ70" s="10"/>
      <c r="AJK70" s="10"/>
      <c r="AJL70" s="10"/>
      <c r="AJM70" s="10"/>
      <c r="AJN70" s="10"/>
      <c r="AJO70" s="10"/>
      <c r="AJP70" s="10"/>
      <c r="AJQ70" s="10"/>
      <c r="AJR70" s="10"/>
      <c r="AJS70" s="10"/>
      <c r="AJT70" s="10"/>
      <c r="AJU70" s="10"/>
      <c r="AJV70" s="10"/>
      <c r="AJW70" s="10"/>
      <c r="AJX70" s="10"/>
      <c r="AJY70" s="10"/>
      <c r="AJZ70" s="10"/>
      <c r="AKA70" s="10"/>
      <c r="AKB70" s="10"/>
      <c r="AKC70" s="10"/>
      <c r="AKD70" s="10"/>
      <c r="AKE70" s="10"/>
      <c r="AKF70" s="10"/>
      <c r="AKG70" s="10"/>
      <c r="AKH70" s="10"/>
      <c r="AKI70" s="10"/>
      <c r="AKJ70" s="10"/>
      <c r="AKK70" s="10"/>
      <c r="AKL70" s="10"/>
      <c r="AKM70" s="10"/>
      <c r="AKN70" s="10"/>
      <c r="AKO70" s="10"/>
      <c r="AKP70" s="10"/>
      <c r="AKQ70" s="10"/>
      <c r="AKR70" s="10"/>
      <c r="AKS70" s="10"/>
      <c r="AKT70" s="10"/>
      <c r="AKU70" s="10"/>
      <c r="AKV70" s="10"/>
      <c r="AKW70" s="10"/>
      <c r="AKX70" s="10"/>
      <c r="AKY70" s="10"/>
      <c r="AKZ70" s="10"/>
      <c r="ALA70" s="10"/>
      <c r="ALB70" s="10"/>
      <c r="ALC70" s="10"/>
      <c r="ALD70" s="10"/>
      <c r="ALE70" s="10"/>
      <c r="ALF70" s="10"/>
      <c r="ALG70" s="10"/>
      <c r="ALH70" s="10"/>
      <c r="ALI70" s="10"/>
      <c r="ALJ70" s="10"/>
      <c r="ALK70" s="10"/>
      <c r="ALL70" s="10"/>
      <c r="ALM70" s="10"/>
      <c r="ALN70" s="10"/>
      <c r="ALO70" s="10"/>
      <c r="ALP70" s="10"/>
      <c r="ALQ70" s="10"/>
      <c r="ALR70" s="10"/>
      <c r="ALS70" s="10"/>
      <c r="ALT70" s="10"/>
      <c r="ALU70" s="10"/>
      <c r="ALV70" s="10"/>
      <c r="ALW70" s="10"/>
      <c r="ALX70" s="10"/>
      <c r="ALY70" s="10"/>
      <c r="ALZ70" s="10"/>
      <c r="AMA70" s="10"/>
      <c r="AMB70" s="10"/>
      <c r="AMC70" s="10"/>
      <c r="AMD70" s="10"/>
      <c r="AME70" s="10"/>
      <c r="AMF70" s="9"/>
      <c r="AMG70" s="9"/>
    </row>
    <row r="71" spans="1:1021" s="8" customFormat="1">
      <c r="J71" s="10"/>
      <c r="N71" s="23"/>
    </row>
    <row r="72" spans="1:1021">
      <c r="A72" s="10" t="s">
        <v>50</v>
      </c>
      <c r="B72" s="10" t="s">
        <v>175</v>
      </c>
      <c r="C72" s="11" t="s">
        <v>176</v>
      </c>
      <c r="D72" s="10" t="s">
        <v>74</v>
      </c>
      <c r="E72" s="30" t="s">
        <v>177</v>
      </c>
      <c r="F72" s="10" t="s">
        <v>74</v>
      </c>
      <c r="G72" s="30" t="s">
        <v>177</v>
      </c>
      <c r="H72" s="10">
        <v>12</v>
      </c>
      <c r="I72" s="10" t="s">
        <v>19</v>
      </c>
      <c r="J72" s="10">
        <f t="shared" ref="J72:J77" si="3">$G$1*H72</f>
        <v>6144</v>
      </c>
      <c r="K72" s="10" t="s">
        <v>20</v>
      </c>
      <c r="L72" s="10"/>
      <c r="N72" s="11" t="s">
        <v>178</v>
      </c>
      <c r="O72" s="10"/>
      <c r="P72" s="10"/>
      <c r="Q72" s="10"/>
      <c r="R72" s="10"/>
      <c r="S72" s="14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  <c r="XL72" s="10"/>
      <c r="XM72" s="10"/>
      <c r="XN72" s="10"/>
      <c r="XO72" s="10"/>
      <c r="XP72" s="10"/>
      <c r="XQ72" s="10"/>
      <c r="XR72" s="10"/>
      <c r="XS72" s="10"/>
      <c r="XT72" s="10"/>
      <c r="XU72" s="10"/>
      <c r="XV72" s="10"/>
      <c r="XW72" s="10"/>
      <c r="XX72" s="10"/>
      <c r="XY72" s="10"/>
      <c r="XZ72" s="10"/>
      <c r="YA72" s="10"/>
      <c r="YB72" s="10"/>
      <c r="YC72" s="10"/>
      <c r="YD72" s="10"/>
      <c r="YE72" s="10"/>
      <c r="YF72" s="10"/>
      <c r="YG72" s="10"/>
      <c r="YH72" s="10"/>
      <c r="YI72" s="10"/>
      <c r="YJ72" s="10"/>
      <c r="YK72" s="10"/>
      <c r="YL72" s="10"/>
      <c r="YM72" s="10"/>
      <c r="YN72" s="10"/>
      <c r="YO72" s="10"/>
      <c r="YP72" s="10"/>
      <c r="YQ72" s="10"/>
      <c r="YR72" s="10"/>
      <c r="YS72" s="10"/>
      <c r="YT72" s="10"/>
      <c r="YU72" s="10"/>
      <c r="YV72" s="10"/>
      <c r="YW72" s="10"/>
      <c r="YX72" s="10"/>
      <c r="YY72" s="10"/>
      <c r="YZ72" s="10"/>
      <c r="ZA72" s="10"/>
      <c r="ZB72" s="10"/>
      <c r="ZC72" s="10"/>
      <c r="ZD72" s="10"/>
      <c r="ZE72" s="10"/>
      <c r="ZF72" s="10"/>
      <c r="ZG72" s="10"/>
      <c r="ZH72" s="10"/>
      <c r="ZI72" s="10"/>
      <c r="ZJ72" s="10"/>
      <c r="ZK72" s="10"/>
      <c r="ZL72" s="10"/>
      <c r="ZM72" s="10"/>
      <c r="ZN72" s="10"/>
      <c r="ZO72" s="10"/>
      <c r="ZP72" s="10"/>
      <c r="ZQ72" s="10"/>
      <c r="ZR72" s="10"/>
      <c r="ZS72" s="10"/>
      <c r="ZT72" s="10"/>
      <c r="ZU72" s="10"/>
      <c r="ZV72" s="10"/>
      <c r="ZW72" s="10"/>
      <c r="ZX72" s="10"/>
      <c r="ZY72" s="10"/>
      <c r="ZZ72" s="10"/>
      <c r="AAA72" s="10"/>
      <c r="AAB72" s="10"/>
      <c r="AAC72" s="10"/>
      <c r="AAD72" s="10"/>
      <c r="AAE72" s="10"/>
      <c r="AAF72" s="10"/>
      <c r="AAG72" s="10"/>
      <c r="AAH72" s="10"/>
      <c r="AAI72" s="10"/>
      <c r="AAJ72" s="10"/>
      <c r="AAK72" s="10"/>
      <c r="AAL72" s="10"/>
      <c r="AAM72" s="10"/>
      <c r="AAN72" s="10"/>
      <c r="AAO72" s="10"/>
      <c r="AAP72" s="10"/>
      <c r="AAQ72" s="10"/>
      <c r="AAR72" s="10"/>
      <c r="AAS72" s="10"/>
      <c r="AAT72" s="10"/>
      <c r="AAU72" s="10"/>
      <c r="AAV72" s="10"/>
      <c r="AAW72" s="10"/>
      <c r="AAX72" s="10"/>
      <c r="AAY72" s="10"/>
      <c r="AAZ72" s="10"/>
      <c r="ABA72" s="10"/>
      <c r="ABB72" s="10"/>
      <c r="ABC72" s="10"/>
      <c r="ABD72" s="10"/>
      <c r="ABE72" s="10"/>
      <c r="ABF72" s="10"/>
      <c r="ABG72" s="10"/>
      <c r="ABH72" s="10"/>
      <c r="ABI72" s="10"/>
      <c r="ABJ72" s="10"/>
      <c r="ABK72" s="10"/>
      <c r="ABL72" s="10"/>
      <c r="ABM72" s="10"/>
      <c r="ABN72" s="10"/>
      <c r="ABO72" s="10"/>
      <c r="ABP72" s="10"/>
      <c r="ABQ72" s="10"/>
      <c r="ABR72" s="10"/>
      <c r="ABS72" s="10"/>
      <c r="ABT72" s="10"/>
      <c r="ABU72" s="10"/>
      <c r="ABV72" s="10"/>
      <c r="ABW72" s="10"/>
      <c r="ABX72" s="10"/>
      <c r="ABY72" s="10"/>
      <c r="ABZ72" s="10"/>
      <c r="ACA72" s="10"/>
      <c r="ACB72" s="10"/>
      <c r="ACC72" s="10"/>
      <c r="ACD72" s="10"/>
      <c r="ACE72" s="10"/>
      <c r="ACF72" s="10"/>
      <c r="ACG72" s="10"/>
      <c r="ACH72" s="10"/>
      <c r="ACI72" s="10"/>
      <c r="ACJ72" s="10"/>
      <c r="ACK72" s="10"/>
      <c r="ACL72" s="10"/>
      <c r="ACM72" s="10"/>
      <c r="ACN72" s="10"/>
      <c r="ACO72" s="10"/>
      <c r="ACP72" s="10"/>
      <c r="ACQ72" s="10"/>
      <c r="ACR72" s="10"/>
      <c r="ACS72" s="10"/>
      <c r="ACT72" s="10"/>
      <c r="ACU72" s="10"/>
      <c r="ACV72" s="10"/>
      <c r="ACW72" s="10"/>
      <c r="ACX72" s="10"/>
      <c r="ACY72" s="10"/>
      <c r="ACZ72" s="10"/>
      <c r="ADA72" s="10"/>
      <c r="ADB72" s="10"/>
      <c r="ADC72" s="10"/>
      <c r="ADD72" s="10"/>
      <c r="ADE72" s="10"/>
      <c r="ADF72" s="10"/>
      <c r="ADG72" s="10"/>
      <c r="ADH72" s="10"/>
      <c r="ADI72" s="10"/>
      <c r="ADJ72" s="10"/>
      <c r="ADK72" s="10"/>
      <c r="ADL72" s="10"/>
      <c r="ADM72" s="10"/>
      <c r="ADN72" s="10"/>
      <c r="ADO72" s="10"/>
      <c r="ADP72" s="10"/>
      <c r="ADQ72" s="10"/>
      <c r="ADR72" s="10"/>
      <c r="ADS72" s="10"/>
      <c r="ADT72" s="10"/>
      <c r="ADU72" s="10"/>
      <c r="ADV72" s="10"/>
      <c r="ADW72" s="10"/>
      <c r="ADX72" s="10"/>
      <c r="ADY72" s="10"/>
      <c r="ADZ72" s="10"/>
      <c r="AEA72" s="10"/>
      <c r="AEB72" s="10"/>
      <c r="AEC72" s="10"/>
      <c r="AED72" s="10"/>
      <c r="AEE72" s="10"/>
      <c r="AEF72" s="10"/>
      <c r="AEG72" s="10"/>
      <c r="AEH72" s="10"/>
      <c r="AEI72" s="10"/>
      <c r="AEJ72" s="10"/>
      <c r="AEK72" s="10"/>
      <c r="AEL72" s="10"/>
      <c r="AEM72" s="10"/>
      <c r="AEN72" s="10"/>
      <c r="AEO72" s="10"/>
      <c r="AEP72" s="10"/>
      <c r="AEQ72" s="10"/>
      <c r="AER72" s="10"/>
      <c r="AES72" s="10"/>
      <c r="AET72" s="10"/>
      <c r="AEU72" s="10"/>
      <c r="AEV72" s="10"/>
      <c r="AEW72" s="10"/>
      <c r="AEX72" s="10"/>
      <c r="AEY72" s="10"/>
      <c r="AEZ72" s="10"/>
      <c r="AFA72" s="10"/>
      <c r="AFB72" s="10"/>
      <c r="AFC72" s="10"/>
      <c r="AFD72" s="10"/>
      <c r="AFE72" s="10"/>
      <c r="AFF72" s="10"/>
      <c r="AFG72" s="10"/>
      <c r="AFH72" s="10"/>
      <c r="AFI72" s="10"/>
      <c r="AFJ72" s="10"/>
      <c r="AFK72" s="10"/>
      <c r="AFL72" s="10"/>
      <c r="AFM72" s="10"/>
      <c r="AFN72" s="10"/>
      <c r="AFO72" s="10"/>
      <c r="AFP72" s="10"/>
      <c r="AFQ72" s="10"/>
      <c r="AFR72" s="10"/>
      <c r="AFS72" s="10"/>
      <c r="AFT72" s="10"/>
      <c r="AFU72" s="10"/>
      <c r="AFV72" s="10"/>
      <c r="AFW72" s="10"/>
      <c r="AFX72" s="10"/>
      <c r="AFY72" s="10"/>
      <c r="AFZ72" s="10"/>
      <c r="AGA72" s="10"/>
      <c r="AGB72" s="10"/>
      <c r="AGC72" s="10"/>
      <c r="AGD72" s="10"/>
      <c r="AGE72" s="10"/>
      <c r="AGF72" s="10"/>
      <c r="AGG72" s="10"/>
      <c r="AGH72" s="10"/>
      <c r="AGI72" s="10"/>
      <c r="AGJ72" s="10"/>
      <c r="AGK72" s="10"/>
      <c r="AGL72" s="10"/>
      <c r="AGM72" s="10"/>
      <c r="AGN72" s="10"/>
      <c r="AGO72" s="10"/>
      <c r="AGP72" s="10"/>
      <c r="AGQ72" s="10"/>
      <c r="AGR72" s="10"/>
      <c r="AGS72" s="10"/>
      <c r="AGT72" s="10"/>
      <c r="AGU72" s="10"/>
      <c r="AGV72" s="10"/>
      <c r="AGW72" s="10"/>
      <c r="AGX72" s="10"/>
      <c r="AGY72" s="10"/>
      <c r="AGZ72" s="10"/>
      <c r="AHA72" s="10"/>
      <c r="AHB72" s="10"/>
      <c r="AHC72" s="10"/>
      <c r="AHD72" s="10"/>
      <c r="AHE72" s="10"/>
      <c r="AHF72" s="10"/>
      <c r="AHG72" s="10"/>
      <c r="AHH72" s="10"/>
      <c r="AHI72" s="10"/>
      <c r="AHJ72" s="10"/>
      <c r="AHK72" s="10"/>
      <c r="AHL72" s="10"/>
      <c r="AHM72" s="10"/>
      <c r="AHN72" s="10"/>
      <c r="AHO72" s="10"/>
      <c r="AHP72" s="10"/>
      <c r="AHQ72" s="10"/>
      <c r="AHR72" s="10"/>
      <c r="AHS72" s="10"/>
      <c r="AHT72" s="10"/>
      <c r="AHU72" s="10"/>
      <c r="AHV72" s="10"/>
      <c r="AHW72" s="10"/>
      <c r="AHX72" s="10"/>
      <c r="AHY72" s="10"/>
      <c r="AHZ72" s="10"/>
      <c r="AIA72" s="10"/>
      <c r="AIB72" s="10"/>
      <c r="AIC72" s="10"/>
      <c r="AID72" s="10"/>
      <c r="AIE72" s="10"/>
      <c r="AIF72" s="10"/>
      <c r="AIG72" s="10"/>
      <c r="AIH72" s="10"/>
      <c r="AII72" s="10"/>
      <c r="AIJ72" s="10"/>
      <c r="AIK72" s="10"/>
      <c r="AIL72" s="10"/>
      <c r="AIM72" s="10"/>
      <c r="AIN72" s="10"/>
      <c r="AIO72" s="10"/>
      <c r="AIP72" s="10"/>
      <c r="AIQ72" s="10"/>
      <c r="AIR72" s="10"/>
      <c r="AIS72" s="10"/>
      <c r="AIT72" s="10"/>
      <c r="AIU72" s="10"/>
      <c r="AIV72" s="10"/>
      <c r="AIW72" s="10"/>
      <c r="AIX72" s="10"/>
      <c r="AIY72" s="10"/>
      <c r="AIZ72" s="10"/>
      <c r="AJA72" s="10"/>
      <c r="AJB72" s="10"/>
      <c r="AJC72" s="10"/>
      <c r="AJD72" s="10"/>
      <c r="AJE72" s="10"/>
      <c r="AJF72" s="10"/>
      <c r="AJG72" s="10"/>
      <c r="AJH72" s="10"/>
      <c r="AJI72" s="10"/>
      <c r="AJJ72" s="10"/>
      <c r="AJK72" s="10"/>
      <c r="AJL72" s="10"/>
      <c r="AJM72" s="10"/>
      <c r="AJN72" s="10"/>
      <c r="AJO72" s="10"/>
      <c r="AJP72" s="10"/>
      <c r="AJQ72" s="10"/>
      <c r="AJR72" s="10"/>
      <c r="AJS72" s="10"/>
      <c r="AJT72" s="10"/>
      <c r="AJU72" s="10"/>
      <c r="AJV72" s="10"/>
      <c r="AJW72" s="10"/>
      <c r="AJX72" s="10"/>
      <c r="AJY72" s="10"/>
      <c r="AJZ72" s="10"/>
      <c r="AKA72" s="10"/>
      <c r="AKB72" s="10"/>
      <c r="AKC72" s="10"/>
      <c r="AKD72" s="10"/>
      <c r="AKE72" s="10"/>
      <c r="AKF72" s="10"/>
      <c r="AKG72" s="10"/>
      <c r="AKH72" s="10"/>
      <c r="AKI72" s="10"/>
      <c r="AKJ72" s="10"/>
      <c r="AKK72" s="10"/>
      <c r="AKL72" s="10"/>
      <c r="AKM72" s="10"/>
      <c r="AKN72" s="10"/>
      <c r="AKO72" s="10"/>
      <c r="AKP72" s="10"/>
      <c r="AKQ72" s="10"/>
      <c r="AKR72" s="10"/>
      <c r="AKS72" s="10"/>
      <c r="AKT72" s="10"/>
      <c r="AKU72" s="10"/>
      <c r="AKV72" s="10"/>
      <c r="AKW72" s="10"/>
      <c r="AKX72" s="10"/>
      <c r="AKY72" s="10"/>
      <c r="AKZ72" s="10"/>
      <c r="ALA72" s="10"/>
      <c r="ALB72" s="10"/>
      <c r="ALC72" s="10"/>
      <c r="ALD72" s="10"/>
      <c r="ALE72" s="10"/>
      <c r="ALF72" s="10"/>
      <c r="ALG72" s="10"/>
      <c r="ALH72" s="10"/>
      <c r="ALI72" s="10"/>
      <c r="ALJ72" s="10"/>
      <c r="ALK72" s="10"/>
      <c r="ALL72" s="10"/>
      <c r="ALM72" s="10"/>
      <c r="ALN72" s="10"/>
      <c r="ALO72" s="10"/>
      <c r="ALP72" s="10"/>
      <c r="ALQ72" s="10"/>
      <c r="ALR72" s="10"/>
      <c r="ALS72" s="10"/>
      <c r="ALT72" s="10"/>
      <c r="ALU72" s="10"/>
      <c r="ALV72" s="10"/>
      <c r="ALW72" s="10"/>
      <c r="ALX72" s="10"/>
      <c r="ALY72" s="10"/>
      <c r="ALZ72" s="10"/>
      <c r="AMA72" s="10"/>
      <c r="AMB72" s="10"/>
      <c r="AMC72" s="10"/>
      <c r="AMD72" s="10"/>
      <c r="AME72" s="10"/>
      <c r="AMF72" s="10"/>
      <c r="AMG72" s="10"/>
    </row>
    <row r="73" spans="1:1021">
      <c r="A73" s="10" t="s">
        <v>179</v>
      </c>
      <c r="B73" s="10" t="s">
        <v>180</v>
      </c>
      <c r="C73" s="11" t="s">
        <v>181</v>
      </c>
      <c r="F73" s="10" t="s">
        <v>74</v>
      </c>
      <c r="G73" s="10" t="s">
        <v>182</v>
      </c>
      <c r="H73" s="10">
        <v>4</v>
      </c>
      <c r="I73" s="10" t="s">
        <v>19</v>
      </c>
      <c r="J73" s="10">
        <f t="shared" si="3"/>
        <v>2048</v>
      </c>
      <c r="K73" s="24" t="s">
        <v>183</v>
      </c>
      <c r="L73" s="25">
        <v>42599</v>
      </c>
      <c r="M73" s="25">
        <v>42606</v>
      </c>
      <c r="N73" s="26" t="s">
        <v>55</v>
      </c>
      <c r="O73" s="10"/>
      <c r="P73" s="10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  <c r="YF73" s="9"/>
      <c r="YG73" s="9"/>
      <c r="YH73" s="9"/>
      <c r="YI73" s="9"/>
      <c r="YJ73" s="9"/>
      <c r="YK73" s="9"/>
      <c r="YL73" s="9"/>
      <c r="YM73" s="9"/>
      <c r="YN73" s="9"/>
      <c r="YO73" s="9"/>
      <c r="YP73" s="9"/>
      <c r="YQ73" s="9"/>
      <c r="YR73" s="9"/>
      <c r="YS73" s="9"/>
      <c r="YT73" s="9"/>
      <c r="YU73" s="9"/>
      <c r="YV73" s="9"/>
      <c r="YW73" s="9"/>
      <c r="YX73" s="9"/>
      <c r="YY73" s="9"/>
      <c r="YZ73" s="9"/>
      <c r="ZA73" s="9"/>
      <c r="ZB73" s="9"/>
      <c r="ZC73" s="9"/>
      <c r="ZD73" s="9"/>
      <c r="ZE73" s="9"/>
      <c r="ZF73" s="9"/>
      <c r="ZG73" s="9"/>
      <c r="ZH73" s="9"/>
      <c r="ZI73" s="9"/>
      <c r="ZJ73" s="9"/>
      <c r="ZK73" s="9"/>
      <c r="ZL73" s="9"/>
      <c r="ZM73" s="9"/>
      <c r="ZN73" s="9"/>
      <c r="ZO73" s="9"/>
      <c r="ZP73" s="9"/>
      <c r="ZQ73" s="9"/>
      <c r="ZR73" s="9"/>
      <c r="ZS73" s="9"/>
      <c r="ZT73" s="9"/>
      <c r="ZU73" s="9"/>
      <c r="ZV73" s="9"/>
      <c r="ZW73" s="9"/>
      <c r="ZX73" s="9"/>
      <c r="ZY73" s="9"/>
      <c r="ZZ73" s="9"/>
      <c r="AAA73" s="9"/>
      <c r="AAB73" s="9"/>
      <c r="AAC73" s="9"/>
      <c r="AAD73" s="9"/>
      <c r="AAE73" s="9"/>
      <c r="AAF73" s="9"/>
      <c r="AAG73" s="9"/>
      <c r="AAH73" s="9"/>
      <c r="AAI73" s="9"/>
      <c r="AAJ73" s="9"/>
      <c r="AAK73" s="9"/>
      <c r="AAL73" s="9"/>
      <c r="AAM73" s="9"/>
      <c r="AAN73" s="9"/>
      <c r="AAO73" s="9"/>
      <c r="AAP73" s="9"/>
      <c r="AAQ73" s="9"/>
      <c r="AAR73" s="9"/>
      <c r="AAS73" s="9"/>
      <c r="AAT73" s="9"/>
      <c r="AAU73" s="9"/>
      <c r="AAV73" s="9"/>
      <c r="AAW73" s="9"/>
      <c r="AAX73" s="9"/>
      <c r="AAY73" s="9"/>
      <c r="AAZ73" s="9"/>
      <c r="ABA73" s="9"/>
      <c r="ABB73" s="9"/>
      <c r="ABC73" s="9"/>
      <c r="ABD73" s="9"/>
      <c r="ABE73" s="9"/>
      <c r="ABF73" s="9"/>
      <c r="ABG73" s="9"/>
      <c r="ABH73" s="9"/>
      <c r="ABI73" s="9"/>
      <c r="ABJ73" s="9"/>
      <c r="ABK73" s="9"/>
      <c r="ABL73" s="9"/>
      <c r="ABM73" s="9"/>
      <c r="ABN73" s="9"/>
      <c r="ABO73" s="9"/>
      <c r="ABP73" s="9"/>
      <c r="ABQ73" s="9"/>
      <c r="ABR73" s="9"/>
      <c r="ABS73" s="9"/>
      <c r="ABT73" s="9"/>
      <c r="ABU73" s="9"/>
      <c r="ABV73" s="9"/>
      <c r="ABW73" s="9"/>
      <c r="ABX73" s="9"/>
      <c r="ABY73" s="9"/>
      <c r="ABZ73" s="9"/>
      <c r="ACA73" s="9"/>
      <c r="ACB73" s="9"/>
      <c r="ACC73" s="9"/>
      <c r="ACD73" s="9"/>
      <c r="ACE73" s="9"/>
      <c r="ACF73" s="9"/>
      <c r="ACG73" s="9"/>
      <c r="ACH73" s="9"/>
      <c r="ACI73" s="9"/>
      <c r="ACJ73" s="9"/>
      <c r="ACK73" s="9"/>
      <c r="ACL73" s="9"/>
      <c r="ACM73" s="9"/>
      <c r="ACN73" s="9"/>
      <c r="ACO73" s="9"/>
      <c r="ACP73" s="9"/>
      <c r="ACQ73" s="9"/>
      <c r="ACR73" s="9"/>
      <c r="ACS73" s="9"/>
      <c r="ACT73" s="9"/>
      <c r="ACU73" s="9"/>
      <c r="ACV73" s="9"/>
      <c r="ACW73" s="9"/>
      <c r="ACX73" s="9"/>
      <c r="ACY73" s="9"/>
      <c r="ACZ73" s="9"/>
      <c r="ADA73" s="9"/>
      <c r="ADB73" s="9"/>
      <c r="ADC73" s="9"/>
      <c r="ADD73" s="9"/>
      <c r="ADE73" s="9"/>
      <c r="ADF73" s="9"/>
      <c r="ADG73" s="9"/>
      <c r="ADH73" s="9"/>
      <c r="ADI73" s="9"/>
      <c r="ADJ73" s="9"/>
      <c r="ADK73" s="9"/>
      <c r="ADL73" s="9"/>
      <c r="ADM73" s="9"/>
      <c r="ADN73" s="9"/>
      <c r="ADO73" s="9"/>
      <c r="ADP73" s="9"/>
      <c r="ADQ73" s="9"/>
      <c r="ADR73" s="9"/>
      <c r="ADS73" s="9"/>
      <c r="ADT73" s="9"/>
      <c r="ADU73" s="9"/>
      <c r="ADV73" s="9"/>
      <c r="ADW73" s="9"/>
      <c r="ADX73" s="9"/>
      <c r="ADY73" s="9"/>
      <c r="ADZ73" s="9"/>
      <c r="AEA73" s="9"/>
      <c r="AEB73" s="9"/>
      <c r="AEC73" s="9"/>
      <c r="AED73" s="9"/>
      <c r="AEE73" s="9"/>
      <c r="AEF73" s="9"/>
      <c r="AEG73" s="9"/>
      <c r="AEH73" s="9"/>
      <c r="AEI73" s="9"/>
      <c r="AEJ73" s="9"/>
      <c r="AEK73" s="9"/>
      <c r="AEL73" s="9"/>
      <c r="AEM73" s="9"/>
      <c r="AEN73" s="9"/>
      <c r="AEO73" s="9"/>
      <c r="AEP73" s="9"/>
      <c r="AEQ73" s="9"/>
      <c r="AER73" s="9"/>
      <c r="AES73" s="9"/>
      <c r="AET73" s="9"/>
      <c r="AEU73" s="9"/>
      <c r="AEV73" s="9"/>
      <c r="AEW73" s="9"/>
      <c r="AEX73" s="9"/>
      <c r="AEY73" s="9"/>
      <c r="AEZ73" s="9"/>
      <c r="AFA73" s="9"/>
      <c r="AFB73" s="9"/>
      <c r="AFC73" s="9"/>
      <c r="AFD73" s="9"/>
      <c r="AFE73" s="9"/>
      <c r="AFF73" s="9"/>
      <c r="AFG73" s="9"/>
      <c r="AFH73" s="9"/>
      <c r="AFI73" s="9"/>
      <c r="AFJ73" s="9"/>
      <c r="AFK73" s="9"/>
      <c r="AFL73" s="9"/>
      <c r="AFM73" s="9"/>
      <c r="AFN73" s="9"/>
      <c r="AFO73" s="9"/>
      <c r="AFP73" s="9"/>
      <c r="AFQ73" s="9"/>
      <c r="AFR73" s="9"/>
      <c r="AFS73" s="9"/>
      <c r="AFT73" s="9"/>
      <c r="AFU73" s="9"/>
      <c r="AFV73" s="9"/>
      <c r="AFW73" s="9"/>
      <c r="AFX73" s="9"/>
      <c r="AFY73" s="9"/>
      <c r="AFZ73" s="9"/>
      <c r="AGA73" s="9"/>
      <c r="AGB73" s="9"/>
      <c r="AGC73" s="9"/>
      <c r="AGD73" s="9"/>
      <c r="AGE73" s="9"/>
      <c r="AGF73" s="9"/>
      <c r="AGG73" s="9"/>
      <c r="AGH73" s="9"/>
      <c r="AGI73" s="9"/>
      <c r="AGJ73" s="9"/>
      <c r="AGK73" s="9"/>
      <c r="AGL73" s="9"/>
      <c r="AGM73" s="9"/>
      <c r="AGN73" s="9"/>
      <c r="AGO73" s="9"/>
      <c r="AGP73" s="9"/>
      <c r="AGQ73" s="9"/>
      <c r="AGR73" s="9"/>
      <c r="AGS73" s="9"/>
      <c r="AGT73" s="9"/>
      <c r="AGU73" s="9"/>
      <c r="AGV73" s="9"/>
      <c r="AGW73" s="9"/>
      <c r="AGX73" s="9"/>
      <c r="AGY73" s="9"/>
      <c r="AGZ73" s="9"/>
      <c r="AHA73" s="9"/>
      <c r="AHB73" s="9"/>
      <c r="AHC73" s="9"/>
      <c r="AHD73" s="9"/>
      <c r="AHE73" s="9"/>
      <c r="AHF73" s="9"/>
      <c r="AHG73" s="9"/>
      <c r="AHH73" s="9"/>
      <c r="AHI73" s="9"/>
      <c r="AHJ73" s="9"/>
      <c r="AHK73" s="9"/>
      <c r="AHL73" s="9"/>
      <c r="AHM73" s="9"/>
      <c r="AHN73" s="9"/>
      <c r="AHO73" s="9"/>
      <c r="AHP73" s="9"/>
      <c r="AHQ73" s="9"/>
      <c r="AHR73" s="9"/>
      <c r="AHS73" s="9"/>
      <c r="AHT73" s="9"/>
      <c r="AHU73" s="9"/>
      <c r="AHV73" s="9"/>
      <c r="AHW73" s="9"/>
      <c r="AHX73" s="9"/>
      <c r="AHY73" s="9"/>
      <c r="AHZ73" s="9"/>
      <c r="AIA73" s="9"/>
      <c r="AIB73" s="9"/>
      <c r="AIC73" s="9"/>
      <c r="AID73" s="9"/>
      <c r="AIE73" s="9"/>
      <c r="AIF73" s="9"/>
      <c r="AIG73" s="9"/>
      <c r="AIH73" s="9"/>
      <c r="AII73" s="9"/>
      <c r="AIJ73" s="9"/>
      <c r="AIK73" s="9"/>
      <c r="AIL73" s="9"/>
      <c r="AIM73" s="9"/>
      <c r="AIN73" s="9"/>
      <c r="AIO73" s="9"/>
      <c r="AIP73" s="9"/>
      <c r="AIQ73" s="9"/>
      <c r="AIR73" s="9"/>
      <c r="AIS73" s="9"/>
      <c r="AIT73" s="9"/>
      <c r="AIU73" s="9"/>
      <c r="AIV73" s="9"/>
      <c r="AIW73" s="9"/>
      <c r="AIX73" s="9"/>
      <c r="AIY73" s="9"/>
      <c r="AIZ73" s="9"/>
      <c r="AJA73" s="9"/>
      <c r="AJB73" s="9"/>
      <c r="AJC73" s="9"/>
      <c r="AJD73" s="9"/>
      <c r="AJE73" s="9"/>
      <c r="AJF73" s="9"/>
      <c r="AJG73" s="9"/>
      <c r="AJH73" s="9"/>
      <c r="AJI73" s="9"/>
      <c r="AJJ73" s="9"/>
      <c r="AJK73" s="9"/>
      <c r="AJL73" s="9"/>
      <c r="AJM73" s="9"/>
      <c r="AJN73" s="9"/>
      <c r="AJO73" s="9"/>
      <c r="AJP73" s="9"/>
      <c r="AJQ73" s="9"/>
      <c r="AJR73" s="9"/>
      <c r="AJS73" s="9"/>
      <c r="AJT73" s="9"/>
      <c r="AJU73" s="9"/>
      <c r="AJV73" s="9"/>
      <c r="AJW73" s="9"/>
      <c r="AJX73" s="9"/>
      <c r="AJY73" s="9"/>
      <c r="AJZ73" s="9"/>
      <c r="AKA73" s="9"/>
      <c r="AKB73" s="9"/>
      <c r="AKC73" s="9"/>
      <c r="AKD73" s="9"/>
      <c r="AKE73" s="9"/>
      <c r="AKF73" s="9"/>
      <c r="AKG73" s="9"/>
      <c r="AKH73" s="9"/>
      <c r="AKI73" s="9"/>
      <c r="AKJ73" s="9"/>
      <c r="AKK73" s="9"/>
      <c r="AKL73" s="9"/>
      <c r="AKM73" s="9"/>
      <c r="AKN73" s="9"/>
      <c r="AKO73" s="9"/>
      <c r="AKP73" s="9"/>
      <c r="AKQ73" s="9"/>
      <c r="AKR73" s="9"/>
      <c r="AKS73" s="9"/>
      <c r="AKT73" s="9"/>
      <c r="AKU73" s="9"/>
      <c r="AKV73" s="9"/>
      <c r="AKW73" s="9"/>
      <c r="AKX73" s="9"/>
      <c r="AKY73" s="9"/>
      <c r="AKZ73" s="9"/>
      <c r="ALA73" s="9"/>
      <c r="ALB73" s="9"/>
      <c r="ALC73" s="9"/>
      <c r="ALD73" s="9"/>
      <c r="ALE73" s="9"/>
      <c r="ALF73" s="9"/>
      <c r="ALG73" s="9"/>
      <c r="ALH73" s="9"/>
      <c r="ALI73" s="9"/>
      <c r="ALJ73" s="9"/>
      <c r="ALK73" s="9"/>
      <c r="ALL73" s="9"/>
      <c r="ALM73" s="9"/>
      <c r="ALN73" s="9"/>
      <c r="ALO73" s="9"/>
      <c r="ALP73" s="9"/>
      <c r="ALQ73" s="9"/>
      <c r="ALR73" s="9"/>
      <c r="ALS73" s="9"/>
      <c r="ALT73" s="9"/>
      <c r="ALU73" s="9"/>
      <c r="ALV73" s="9"/>
      <c r="ALW73" s="9"/>
      <c r="ALX73" s="9"/>
      <c r="ALY73" s="9"/>
      <c r="ALZ73" s="9"/>
      <c r="AMA73" s="9"/>
      <c r="AMB73" s="9"/>
      <c r="AMC73" s="9"/>
      <c r="AMD73" s="9"/>
      <c r="AME73" s="9"/>
      <c r="AMF73" s="9"/>
      <c r="AMG73" s="9"/>
    </row>
    <row r="74" spans="1:1021">
      <c r="A74" s="10" t="s">
        <v>184</v>
      </c>
      <c r="B74" s="10" t="s">
        <v>185</v>
      </c>
      <c r="C74" s="11" t="s">
        <v>186</v>
      </c>
      <c r="E74" s="10" t="s">
        <v>187</v>
      </c>
      <c r="F74" s="10" t="s">
        <v>74</v>
      </c>
      <c r="G74" s="10" t="s">
        <v>187</v>
      </c>
      <c r="H74" s="10">
        <v>0.5</v>
      </c>
      <c r="I74" s="10" t="s">
        <v>188</v>
      </c>
      <c r="J74" s="10">
        <f t="shared" si="3"/>
        <v>256</v>
      </c>
      <c r="K74" s="10" t="s">
        <v>20</v>
      </c>
      <c r="L74" s="10"/>
      <c r="M74" s="31"/>
      <c r="N74" s="32" t="s">
        <v>189</v>
      </c>
      <c r="O74" s="10"/>
      <c r="P74" s="10"/>
      <c r="Q74" s="10"/>
      <c r="R74" s="1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  <c r="YF74" s="9"/>
      <c r="YG74" s="9"/>
      <c r="YH74" s="9"/>
      <c r="YI74" s="9"/>
      <c r="YJ74" s="9"/>
      <c r="YK74" s="9"/>
      <c r="YL74" s="9"/>
      <c r="YM74" s="9"/>
      <c r="YN74" s="9"/>
      <c r="YO74" s="9"/>
      <c r="YP74" s="9"/>
      <c r="YQ74" s="9"/>
      <c r="YR74" s="9"/>
      <c r="YS74" s="9"/>
      <c r="YT74" s="9"/>
      <c r="YU74" s="9"/>
      <c r="YV74" s="9"/>
      <c r="YW74" s="9"/>
      <c r="YX74" s="9"/>
      <c r="YY74" s="9"/>
      <c r="YZ74" s="9"/>
      <c r="ZA74" s="9"/>
      <c r="ZB74" s="9"/>
      <c r="ZC74" s="9"/>
      <c r="ZD74" s="9"/>
      <c r="ZE74" s="9"/>
      <c r="ZF74" s="9"/>
      <c r="ZG74" s="9"/>
      <c r="ZH74" s="9"/>
      <c r="ZI74" s="9"/>
      <c r="ZJ74" s="9"/>
      <c r="ZK74" s="9"/>
      <c r="ZL74" s="9"/>
      <c r="ZM74" s="9"/>
      <c r="ZN74" s="9"/>
      <c r="ZO74" s="9"/>
      <c r="ZP74" s="9"/>
      <c r="ZQ74" s="9"/>
      <c r="ZR74" s="9"/>
      <c r="ZS74" s="9"/>
      <c r="ZT74" s="9"/>
      <c r="ZU74" s="9"/>
      <c r="ZV74" s="9"/>
      <c r="ZW74" s="9"/>
      <c r="ZX74" s="9"/>
      <c r="ZY74" s="9"/>
      <c r="ZZ74" s="9"/>
      <c r="AAA74" s="9"/>
      <c r="AAB74" s="9"/>
      <c r="AAC74" s="9"/>
      <c r="AAD74" s="9"/>
      <c r="AAE74" s="9"/>
      <c r="AAF74" s="9"/>
      <c r="AAG74" s="9"/>
      <c r="AAH74" s="9"/>
      <c r="AAI74" s="9"/>
      <c r="AAJ74" s="9"/>
      <c r="AAK74" s="9"/>
      <c r="AAL74" s="9"/>
      <c r="AAM74" s="9"/>
      <c r="AAN74" s="9"/>
      <c r="AAO74" s="9"/>
      <c r="AAP74" s="9"/>
      <c r="AAQ74" s="9"/>
      <c r="AAR74" s="9"/>
      <c r="AAS74" s="9"/>
      <c r="AAT74" s="9"/>
      <c r="AAU74" s="9"/>
      <c r="AAV74" s="9"/>
      <c r="AAW74" s="9"/>
      <c r="AAX74" s="9"/>
      <c r="AAY74" s="9"/>
      <c r="AAZ74" s="9"/>
      <c r="ABA74" s="9"/>
      <c r="ABB74" s="9"/>
      <c r="ABC74" s="9"/>
      <c r="ABD74" s="9"/>
      <c r="ABE74" s="9"/>
      <c r="ABF74" s="9"/>
      <c r="ABG74" s="9"/>
      <c r="ABH74" s="9"/>
      <c r="ABI74" s="9"/>
      <c r="ABJ74" s="9"/>
      <c r="ABK74" s="9"/>
      <c r="ABL74" s="9"/>
      <c r="ABM74" s="9"/>
      <c r="ABN74" s="9"/>
      <c r="ABO74" s="9"/>
      <c r="ABP74" s="9"/>
      <c r="ABQ74" s="9"/>
      <c r="ABR74" s="9"/>
      <c r="ABS74" s="9"/>
      <c r="ABT74" s="9"/>
      <c r="ABU74" s="9"/>
      <c r="ABV74" s="9"/>
      <c r="ABW74" s="9"/>
      <c r="ABX74" s="9"/>
      <c r="ABY74" s="9"/>
      <c r="ABZ74" s="9"/>
      <c r="ACA74" s="9"/>
      <c r="ACB74" s="9"/>
      <c r="ACC74" s="9"/>
      <c r="ACD74" s="9"/>
      <c r="ACE74" s="9"/>
      <c r="ACF74" s="9"/>
      <c r="ACG74" s="9"/>
      <c r="ACH74" s="9"/>
      <c r="ACI74" s="9"/>
      <c r="ACJ74" s="9"/>
      <c r="ACK74" s="9"/>
      <c r="ACL74" s="9"/>
      <c r="ACM74" s="9"/>
      <c r="ACN74" s="9"/>
      <c r="ACO74" s="9"/>
      <c r="ACP74" s="9"/>
      <c r="ACQ74" s="9"/>
      <c r="ACR74" s="9"/>
      <c r="ACS74" s="9"/>
      <c r="ACT74" s="9"/>
      <c r="ACU74" s="9"/>
      <c r="ACV74" s="9"/>
      <c r="ACW74" s="9"/>
      <c r="ACX74" s="9"/>
      <c r="ACY74" s="9"/>
      <c r="ACZ74" s="9"/>
      <c r="ADA74" s="9"/>
      <c r="ADB74" s="9"/>
      <c r="ADC74" s="9"/>
      <c r="ADD74" s="9"/>
      <c r="ADE74" s="9"/>
      <c r="ADF74" s="9"/>
      <c r="ADG74" s="9"/>
      <c r="ADH74" s="9"/>
      <c r="ADI74" s="9"/>
      <c r="ADJ74" s="9"/>
      <c r="ADK74" s="9"/>
      <c r="ADL74" s="9"/>
      <c r="ADM74" s="9"/>
      <c r="ADN74" s="9"/>
      <c r="ADO74" s="9"/>
      <c r="ADP74" s="9"/>
      <c r="ADQ74" s="9"/>
      <c r="ADR74" s="9"/>
      <c r="ADS74" s="9"/>
      <c r="ADT74" s="9"/>
      <c r="ADU74" s="9"/>
      <c r="ADV74" s="9"/>
      <c r="ADW74" s="9"/>
      <c r="ADX74" s="9"/>
      <c r="ADY74" s="9"/>
      <c r="ADZ74" s="9"/>
      <c r="AEA74" s="9"/>
      <c r="AEB74" s="9"/>
      <c r="AEC74" s="9"/>
      <c r="AED74" s="9"/>
      <c r="AEE74" s="9"/>
      <c r="AEF74" s="9"/>
      <c r="AEG74" s="9"/>
      <c r="AEH74" s="9"/>
      <c r="AEI74" s="9"/>
      <c r="AEJ74" s="9"/>
      <c r="AEK74" s="9"/>
      <c r="AEL74" s="9"/>
      <c r="AEM74" s="9"/>
      <c r="AEN74" s="9"/>
      <c r="AEO74" s="9"/>
      <c r="AEP74" s="9"/>
      <c r="AEQ74" s="9"/>
      <c r="AER74" s="9"/>
      <c r="AES74" s="9"/>
      <c r="AET74" s="9"/>
      <c r="AEU74" s="9"/>
      <c r="AEV74" s="9"/>
      <c r="AEW74" s="9"/>
      <c r="AEX74" s="9"/>
      <c r="AEY74" s="9"/>
      <c r="AEZ74" s="9"/>
      <c r="AFA74" s="9"/>
      <c r="AFB74" s="9"/>
      <c r="AFC74" s="9"/>
      <c r="AFD74" s="9"/>
      <c r="AFE74" s="9"/>
      <c r="AFF74" s="9"/>
      <c r="AFG74" s="9"/>
      <c r="AFH74" s="9"/>
      <c r="AFI74" s="9"/>
      <c r="AFJ74" s="9"/>
      <c r="AFK74" s="9"/>
      <c r="AFL74" s="9"/>
      <c r="AFM74" s="9"/>
      <c r="AFN74" s="9"/>
      <c r="AFO74" s="9"/>
      <c r="AFP74" s="9"/>
      <c r="AFQ74" s="9"/>
      <c r="AFR74" s="9"/>
      <c r="AFS74" s="9"/>
      <c r="AFT74" s="9"/>
      <c r="AFU74" s="9"/>
      <c r="AFV74" s="9"/>
      <c r="AFW74" s="9"/>
      <c r="AFX74" s="9"/>
      <c r="AFY74" s="9"/>
      <c r="AFZ74" s="9"/>
      <c r="AGA74" s="9"/>
      <c r="AGB74" s="9"/>
      <c r="AGC74" s="9"/>
      <c r="AGD74" s="9"/>
      <c r="AGE74" s="9"/>
      <c r="AGF74" s="9"/>
      <c r="AGG74" s="9"/>
      <c r="AGH74" s="9"/>
      <c r="AGI74" s="9"/>
      <c r="AGJ74" s="9"/>
      <c r="AGK74" s="9"/>
      <c r="AGL74" s="9"/>
      <c r="AGM74" s="9"/>
      <c r="AGN74" s="9"/>
      <c r="AGO74" s="9"/>
      <c r="AGP74" s="9"/>
      <c r="AGQ74" s="9"/>
      <c r="AGR74" s="9"/>
      <c r="AGS74" s="9"/>
      <c r="AGT74" s="9"/>
      <c r="AGU74" s="9"/>
      <c r="AGV74" s="9"/>
      <c r="AGW74" s="9"/>
      <c r="AGX74" s="9"/>
      <c r="AGY74" s="9"/>
      <c r="AGZ74" s="9"/>
      <c r="AHA74" s="9"/>
      <c r="AHB74" s="9"/>
      <c r="AHC74" s="9"/>
      <c r="AHD74" s="9"/>
      <c r="AHE74" s="9"/>
      <c r="AHF74" s="9"/>
      <c r="AHG74" s="9"/>
      <c r="AHH74" s="9"/>
      <c r="AHI74" s="9"/>
      <c r="AHJ74" s="9"/>
      <c r="AHK74" s="9"/>
      <c r="AHL74" s="9"/>
      <c r="AHM74" s="9"/>
      <c r="AHN74" s="9"/>
      <c r="AHO74" s="9"/>
      <c r="AHP74" s="9"/>
      <c r="AHQ74" s="9"/>
      <c r="AHR74" s="9"/>
      <c r="AHS74" s="9"/>
      <c r="AHT74" s="9"/>
      <c r="AHU74" s="9"/>
      <c r="AHV74" s="9"/>
      <c r="AHW74" s="9"/>
      <c r="AHX74" s="9"/>
      <c r="AHY74" s="9"/>
      <c r="AHZ74" s="9"/>
      <c r="AIA74" s="9"/>
      <c r="AIB74" s="9"/>
      <c r="AIC74" s="9"/>
      <c r="AID74" s="9"/>
      <c r="AIE74" s="9"/>
      <c r="AIF74" s="9"/>
      <c r="AIG74" s="9"/>
      <c r="AIH74" s="9"/>
      <c r="AII74" s="9"/>
      <c r="AIJ74" s="9"/>
      <c r="AIK74" s="9"/>
      <c r="AIL74" s="9"/>
      <c r="AIM74" s="9"/>
      <c r="AIN74" s="9"/>
      <c r="AIO74" s="9"/>
      <c r="AIP74" s="9"/>
      <c r="AIQ74" s="9"/>
      <c r="AIR74" s="9"/>
      <c r="AIS74" s="9"/>
      <c r="AIT74" s="9"/>
      <c r="AIU74" s="9"/>
      <c r="AIV74" s="9"/>
      <c r="AIW74" s="9"/>
      <c r="AIX74" s="9"/>
      <c r="AIY74" s="9"/>
      <c r="AIZ74" s="9"/>
      <c r="AJA74" s="9"/>
      <c r="AJB74" s="9"/>
      <c r="AJC74" s="9"/>
      <c r="AJD74" s="9"/>
      <c r="AJE74" s="9"/>
      <c r="AJF74" s="9"/>
      <c r="AJG74" s="9"/>
      <c r="AJH74" s="9"/>
      <c r="AJI74" s="9"/>
      <c r="AJJ74" s="9"/>
      <c r="AJK74" s="9"/>
      <c r="AJL74" s="9"/>
      <c r="AJM74" s="9"/>
      <c r="AJN74" s="9"/>
      <c r="AJO74" s="9"/>
      <c r="AJP74" s="9"/>
      <c r="AJQ74" s="9"/>
      <c r="AJR74" s="9"/>
      <c r="AJS74" s="9"/>
      <c r="AJT74" s="9"/>
      <c r="AJU74" s="9"/>
      <c r="AJV74" s="9"/>
      <c r="AJW74" s="9"/>
      <c r="AJX74" s="9"/>
      <c r="AJY74" s="9"/>
      <c r="AJZ74" s="9"/>
      <c r="AKA74" s="9"/>
      <c r="AKB74" s="9"/>
      <c r="AKC74" s="9"/>
      <c r="AKD74" s="9"/>
      <c r="AKE74" s="9"/>
      <c r="AKF74" s="9"/>
      <c r="AKG74" s="9"/>
      <c r="AKH74" s="9"/>
      <c r="AKI74" s="9"/>
      <c r="AKJ74" s="9"/>
      <c r="AKK74" s="9"/>
      <c r="AKL74" s="9"/>
      <c r="AKM74" s="9"/>
      <c r="AKN74" s="9"/>
      <c r="AKO74" s="9"/>
      <c r="AKP74" s="9"/>
      <c r="AKQ74" s="9"/>
      <c r="AKR74" s="9"/>
      <c r="AKS74" s="9"/>
      <c r="AKT74" s="9"/>
      <c r="AKU74" s="9"/>
      <c r="AKV74" s="9"/>
      <c r="AKW74" s="9"/>
      <c r="AKX74" s="9"/>
      <c r="AKY74" s="9"/>
      <c r="AKZ74" s="9"/>
      <c r="ALA74" s="9"/>
      <c r="ALB74" s="9"/>
      <c r="ALC74" s="9"/>
      <c r="ALD74" s="9"/>
      <c r="ALE74" s="9"/>
      <c r="ALF74" s="9"/>
      <c r="ALG74" s="9"/>
      <c r="ALH74" s="9"/>
      <c r="ALI74" s="9"/>
      <c r="ALJ74" s="9"/>
      <c r="ALK74" s="9"/>
      <c r="ALL74" s="9"/>
      <c r="ALM74" s="9"/>
      <c r="ALN74" s="9"/>
      <c r="ALO74" s="9"/>
      <c r="ALP74" s="9"/>
      <c r="ALQ74" s="9"/>
      <c r="ALR74" s="9"/>
      <c r="ALS74" s="9"/>
      <c r="ALT74" s="9"/>
      <c r="ALU74" s="9"/>
      <c r="ALV74" s="9"/>
      <c r="ALW74" s="9"/>
      <c r="ALX74" s="9"/>
      <c r="ALY74" s="9"/>
      <c r="ALZ74" s="9"/>
      <c r="AMA74" s="9"/>
      <c r="AMB74" s="9"/>
      <c r="AMC74" s="9"/>
      <c r="AMD74" s="9"/>
      <c r="AME74" s="9"/>
      <c r="AMF74" s="9"/>
      <c r="AMG74" s="9"/>
    </row>
    <row r="75" spans="1:1021">
      <c r="A75" s="10" t="s">
        <v>50</v>
      </c>
      <c r="B75" s="10" t="s">
        <v>190</v>
      </c>
      <c r="C75" s="11" t="s">
        <v>191</v>
      </c>
      <c r="D75" s="10" t="s">
        <v>53</v>
      </c>
      <c r="E75" s="10" t="s">
        <v>192</v>
      </c>
      <c r="F75" s="10" t="s">
        <v>74</v>
      </c>
      <c r="G75" s="10" t="s">
        <v>192</v>
      </c>
      <c r="H75" s="10">
        <v>4</v>
      </c>
      <c r="I75" s="10" t="s">
        <v>19</v>
      </c>
      <c r="J75" s="10">
        <f t="shared" si="3"/>
        <v>2048</v>
      </c>
      <c r="K75" s="24" t="s">
        <v>183</v>
      </c>
      <c r="L75" s="25">
        <v>42599</v>
      </c>
      <c r="M75" s="25">
        <v>42606</v>
      </c>
      <c r="N75" s="26" t="s">
        <v>55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  <c r="XL75" s="10"/>
      <c r="XM75" s="10"/>
      <c r="XN75" s="10"/>
      <c r="XO75" s="10"/>
      <c r="XP75" s="10"/>
      <c r="XQ75" s="10"/>
      <c r="XR75" s="10"/>
      <c r="XS75" s="10"/>
      <c r="XT75" s="10"/>
      <c r="XU75" s="10"/>
      <c r="XV75" s="10"/>
      <c r="XW75" s="10"/>
      <c r="XX75" s="10"/>
      <c r="XY75" s="10"/>
      <c r="XZ75" s="10"/>
      <c r="YA75" s="10"/>
      <c r="YB75" s="10"/>
      <c r="YC75" s="10"/>
      <c r="YD75" s="10"/>
      <c r="YE75" s="10"/>
      <c r="YF75" s="10"/>
      <c r="YG75" s="10"/>
      <c r="YH75" s="10"/>
      <c r="YI75" s="10"/>
      <c r="YJ75" s="10"/>
      <c r="YK75" s="10"/>
      <c r="YL75" s="10"/>
      <c r="YM75" s="10"/>
      <c r="YN75" s="10"/>
      <c r="YO75" s="10"/>
      <c r="YP75" s="10"/>
      <c r="YQ75" s="10"/>
      <c r="YR75" s="10"/>
      <c r="YS75" s="10"/>
      <c r="YT75" s="10"/>
      <c r="YU75" s="10"/>
      <c r="YV75" s="10"/>
      <c r="YW75" s="10"/>
      <c r="YX75" s="10"/>
      <c r="YY75" s="10"/>
      <c r="YZ75" s="10"/>
      <c r="ZA75" s="10"/>
      <c r="ZB75" s="10"/>
      <c r="ZC75" s="10"/>
      <c r="ZD75" s="10"/>
      <c r="ZE75" s="10"/>
      <c r="ZF75" s="10"/>
      <c r="ZG75" s="10"/>
      <c r="ZH75" s="10"/>
      <c r="ZI75" s="10"/>
      <c r="ZJ75" s="10"/>
      <c r="ZK75" s="10"/>
      <c r="ZL75" s="10"/>
      <c r="ZM75" s="10"/>
      <c r="ZN75" s="10"/>
      <c r="ZO75" s="10"/>
      <c r="ZP75" s="10"/>
      <c r="ZQ75" s="10"/>
      <c r="ZR75" s="10"/>
      <c r="ZS75" s="10"/>
      <c r="ZT75" s="10"/>
      <c r="ZU75" s="10"/>
      <c r="ZV75" s="10"/>
      <c r="ZW75" s="10"/>
      <c r="ZX75" s="10"/>
      <c r="ZY75" s="10"/>
      <c r="ZZ75" s="10"/>
      <c r="AAA75" s="10"/>
      <c r="AAB75" s="10"/>
      <c r="AAC75" s="10"/>
      <c r="AAD75" s="10"/>
      <c r="AAE75" s="10"/>
      <c r="AAF75" s="10"/>
      <c r="AAG75" s="10"/>
      <c r="AAH75" s="10"/>
      <c r="AAI75" s="10"/>
      <c r="AAJ75" s="10"/>
      <c r="AAK75" s="10"/>
      <c r="AAL75" s="10"/>
      <c r="AAM75" s="10"/>
      <c r="AAN75" s="10"/>
      <c r="AAO75" s="10"/>
      <c r="AAP75" s="10"/>
      <c r="AAQ75" s="10"/>
      <c r="AAR75" s="10"/>
      <c r="AAS75" s="10"/>
      <c r="AAT75" s="10"/>
      <c r="AAU75" s="10"/>
      <c r="AAV75" s="10"/>
      <c r="AAW75" s="10"/>
      <c r="AAX75" s="10"/>
      <c r="AAY75" s="10"/>
      <c r="AAZ75" s="10"/>
      <c r="ABA75" s="10"/>
      <c r="ABB75" s="10"/>
      <c r="ABC75" s="10"/>
      <c r="ABD75" s="10"/>
      <c r="ABE75" s="10"/>
      <c r="ABF75" s="10"/>
      <c r="ABG75" s="10"/>
      <c r="ABH75" s="10"/>
      <c r="ABI75" s="10"/>
      <c r="ABJ75" s="10"/>
      <c r="ABK75" s="10"/>
      <c r="ABL75" s="10"/>
      <c r="ABM75" s="10"/>
      <c r="ABN75" s="10"/>
      <c r="ABO75" s="10"/>
      <c r="ABP75" s="10"/>
      <c r="ABQ75" s="10"/>
      <c r="ABR75" s="10"/>
      <c r="ABS75" s="10"/>
      <c r="ABT75" s="10"/>
      <c r="ABU75" s="10"/>
      <c r="ABV75" s="10"/>
      <c r="ABW75" s="10"/>
      <c r="ABX75" s="10"/>
      <c r="ABY75" s="10"/>
      <c r="ABZ75" s="10"/>
      <c r="ACA75" s="10"/>
      <c r="ACB75" s="10"/>
      <c r="ACC75" s="10"/>
      <c r="ACD75" s="10"/>
      <c r="ACE75" s="10"/>
      <c r="ACF75" s="10"/>
      <c r="ACG75" s="10"/>
      <c r="ACH75" s="10"/>
      <c r="ACI75" s="10"/>
      <c r="ACJ75" s="10"/>
      <c r="ACK75" s="10"/>
      <c r="ACL75" s="10"/>
      <c r="ACM75" s="10"/>
      <c r="ACN75" s="10"/>
      <c r="ACO75" s="10"/>
      <c r="ACP75" s="10"/>
      <c r="ACQ75" s="10"/>
      <c r="ACR75" s="10"/>
      <c r="ACS75" s="10"/>
      <c r="ACT75" s="10"/>
      <c r="ACU75" s="10"/>
      <c r="ACV75" s="10"/>
      <c r="ACW75" s="10"/>
      <c r="ACX75" s="10"/>
      <c r="ACY75" s="10"/>
      <c r="ACZ75" s="10"/>
      <c r="ADA75" s="10"/>
      <c r="ADB75" s="10"/>
      <c r="ADC75" s="10"/>
      <c r="ADD75" s="10"/>
      <c r="ADE75" s="10"/>
      <c r="ADF75" s="10"/>
      <c r="ADG75" s="10"/>
      <c r="ADH75" s="10"/>
      <c r="ADI75" s="10"/>
      <c r="ADJ75" s="10"/>
      <c r="ADK75" s="10"/>
      <c r="ADL75" s="10"/>
      <c r="ADM75" s="10"/>
      <c r="ADN75" s="10"/>
      <c r="ADO75" s="10"/>
      <c r="ADP75" s="10"/>
      <c r="ADQ75" s="10"/>
      <c r="ADR75" s="10"/>
      <c r="ADS75" s="10"/>
      <c r="ADT75" s="10"/>
      <c r="ADU75" s="10"/>
      <c r="ADV75" s="10"/>
      <c r="ADW75" s="10"/>
      <c r="ADX75" s="10"/>
      <c r="ADY75" s="10"/>
      <c r="ADZ75" s="10"/>
      <c r="AEA75" s="10"/>
      <c r="AEB75" s="10"/>
      <c r="AEC75" s="10"/>
      <c r="AED75" s="10"/>
      <c r="AEE75" s="10"/>
      <c r="AEF75" s="10"/>
      <c r="AEG75" s="10"/>
      <c r="AEH75" s="10"/>
      <c r="AEI75" s="10"/>
      <c r="AEJ75" s="10"/>
      <c r="AEK75" s="10"/>
      <c r="AEL75" s="10"/>
      <c r="AEM75" s="10"/>
      <c r="AEN75" s="10"/>
      <c r="AEO75" s="10"/>
      <c r="AEP75" s="10"/>
      <c r="AEQ75" s="10"/>
      <c r="AER75" s="10"/>
      <c r="AES75" s="10"/>
      <c r="AET75" s="10"/>
      <c r="AEU75" s="10"/>
      <c r="AEV75" s="10"/>
      <c r="AEW75" s="10"/>
      <c r="AEX75" s="10"/>
      <c r="AEY75" s="10"/>
      <c r="AEZ75" s="10"/>
      <c r="AFA75" s="10"/>
      <c r="AFB75" s="10"/>
      <c r="AFC75" s="10"/>
      <c r="AFD75" s="10"/>
      <c r="AFE75" s="10"/>
      <c r="AFF75" s="10"/>
      <c r="AFG75" s="10"/>
      <c r="AFH75" s="10"/>
      <c r="AFI75" s="10"/>
      <c r="AFJ75" s="10"/>
      <c r="AFK75" s="10"/>
      <c r="AFL75" s="10"/>
      <c r="AFM75" s="10"/>
      <c r="AFN75" s="10"/>
      <c r="AFO75" s="10"/>
      <c r="AFP75" s="10"/>
      <c r="AFQ75" s="10"/>
      <c r="AFR75" s="10"/>
      <c r="AFS75" s="10"/>
      <c r="AFT75" s="10"/>
      <c r="AFU75" s="10"/>
      <c r="AFV75" s="10"/>
      <c r="AFW75" s="10"/>
      <c r="AFX75" s="10"/>
      <c r="AFY75" s="10"/>
      <c r="AFZ75" s="10"/>
      <c r="AGA75" s="10"/>
      <c r="AGB75" s="10"/>
      <c r="AGC75" s="10"/>
      <c r="AGD75" s="10"/>
      <c r="AGE75" s="10"/>
      <c r="AGF75" s="10"/>
      <c r="AGG75" s="10"/>
      <c r="AGH75" s="10"/>
      <c r="AGI75" s="10"/>
      <c r="AGJ75" s="10"/>
      <c r="AGK75" s="10"/>
      <c r="AGL75" s="10"/>
      <c r="AGM75" s="10"/>
      <c r="AGN75" s="10"/>
      <c r="AGO75" s="10"/>
      <c r="AGP75" s="10"/>
      <c r="AGQ75" s="10"/>
      <c r="AGR75" s="10"/>
      <c r="AGS75" s="10"/>
      <c r="AGT75" s="10"/>
      <c r="AGU75" s="10"/>
      <c r="AGV75" s="10"/>
      <c r="AGW75" s="10"/>
      <c r="AGX75" s="10"/>
      <c r="AGY75" s="10"/>
      <c r="AGZ75" s="10"/>
      <c r="AHA75" s="10"/>
      <c r="AHB75" s="10"/>
      <c r="AHC75" s="10"/>
      <c r="AHD75" s="10"/>
      <c r="AHE75" s="10"/>
      <c r="AHF75" s="10"/>
      <c r="AHG75" s="10"/>
      <c r="AHH75" s="10"/>
      <c r="AHI75" s="10"/>
      <c r="AHJ75" s="10"/>
      <c r="AHK75" s="10"/>
      <c r="AHL75" s="10"/>
      <c r="AHM75" s="10"/>
      <c r="AHN75" s="10"/>
      <c r="AHO75" s="10"/>
      <c r="AHP75" s="10"/>
      <c r="AHQ75" s="10"/>
      <c r="AHR75" s="10"/>
      <c r="AHS75" s="10"/>
      <c r="AHT75" s="10"/>
      <c r="AHU75" s="10"/>
      <c r="AHV75" s="10"/>
      <c r="AHW75" s="10"/>
      <c r="AHX75" s="10"/>
      <c r="AHY75" s="10"/>
      <c r="AHZ75" s="10"/>
      <c r="AIA75" s="10"/>
      <c r="AIB75" s="10"/>
      <c r="AIC75" s="10"/>
      <c r="AID75" s="10"/>
      <c r="AIE75" s="10"/>
      <c r="AIF75" s="10"/>
      <c r="AIG75" s="10"/>
      <c r="AIH75" s="10"/>
      <c r="AII75" s="10"/>
      <c r="AIJ75" s="10"/>
      <c r="AIK75" s="10"/>
      <c r="AIL75" s="10"/>
      <c r="AIM75" s="10"/>
      <c r="AIN75" s="10"/>
      <c r="AIO75" s="10"/>
      <c r="AIP75" s="10"/>
      <c r="AIQ75" s="10"/>
      <c r="AIR75" s="10"/>
      <c r="AIS75" s="10"/>
      <c r="AIT75" s="10"/>
      <c r="AIU75" s="10"/>
      <c r="AIV75" s="10"/>
      <c r="AIW75" s="10"/>
      <c r="AIX75" s="10"/>
      <c r="AIY75" s="10"/>
      <c r="AIZ75" s="10"/>
      <c r="AJA75" s="10"/>
      <c r="AJB75" s="10"/>
      <c r="AJC75" s="10"/>
      <c r="AJD75" s="10"/>
      <c r="AJE75" s="10"/>
      <c r="AJF75" s="10"/>
      <c r="AJG75" s="10"/>
      <c r="AJH75" s="10"/>
      <c r="AJI75" s="10"/>
      <c r="AJJ75" s="10"/>
      <c r="AJK75" s="10"/>
      <c r="AJL75" s="10"/>
      <c r="AJM75" s="10"/>
      <c r="AJN75" s="10"/>
      <c r="AJO75" s="10"/>
      <c r="AJP75" s="10"/>
      <c r="AJQ75" s="10"/>
      <c r="AJR75" s="10"/>
      <c r="AJS75" s="10"/>
      <c r="AJT75" s="10"/>
      <c r="AJU75" s="10"/>
      <c r="AJV75" s="10"/>
      <c r="AJW75" s="10"/>
      <c r="AJX75" s="10"/>
      <c r="AJY75" s="10"/>
      <c r="AJZ75" s="10"/>
      <c r="AKA75" s="10"/>
      <c r="AKB75" s="10"/>
      <c r="AKC75" s="10"/>
      <c r="AKD75" s="10"/>
      <c r="AKE75" s="10"/>
      <c r="AKF75" s="10"/>
      <c r="AKG75" s="10"/>
      <c r="AKH75" s="10"/>
      <c r="AKI75" s="10"/>
      <c r="AKJ75" s="10"/>
      <c r="AKK75" s="10"/>
      <c r="AKL75" s="10"/>
      <c r="AKM75" s="10"/>
      <c r="AKN75" s="10"/>
      <c r="AKO75" s="10"/>
      <c r="AKP75" s="10"/>
      <c r="AKQ75" s="10"/>
      <c r="AKR75" s="10"/>
      <c r="AKS75" s="10"/>
      <c r="AKT75" s="10"/>
      <c r="AKU75" s="10"/>
      <c r="AKV75" s="10"/>
      <c r="AKW75" s="10"/>
      <c r="AKX75" s="10"/>
      <c r="AKY75" s="10"/>
      <c r="AKZ75" s="10"/>
      <c r="ALA75" s="10"/>
      <c r="ALB75" s="10"/>
      <c r="ALC75" s="10"/>
      <c r="ALD75" s="10"/>
      <c r="ALE75" s="10"/>
      <c r="ALF75" s="10"/>
      <c r="ALG75" s="10"/>
      <c r="ALH75" s="10"/>
      <c r="ALI75" s="10"/>
      <c r="ALJ75" s="10"/>
      <c r="ALK75" s="10"/>
      <c r="ALL75" s="10"/>
      <c r="ALM75" s="10"/>
      <c r="ALN75" s="10"/>
      <c r="ALO75" s="10"/>
      <c r="ALP75" s="10"/>
      <c r="ALQ75" s="10"/>
      <c r="ALR75" s="10"/>
      <c r="ALS75" s="10"/>
      <c r="ALT75" s="10"/>
      <c r="ALU75" s="10"/>
      <c r="ALV75" s="10"/>
      <c r="ALW75" s="10"/>
      <c r="ALX75" s="10"/>
      <c r="ALY75" s="10"/>
      <c r="ALZ75" s="10"/>
      <c r="AMA75" s="10"/>
      <c r="AMB75" s="10"/>
      <c r="AMC75" s="10"/>
      <c r="AMD75" s="10"/>
      <c r="AME75" s="10"/>
      <c r="AMF75" s="9"/>
      <c r="AMG75" s="9"/>
    </row>
    <row r="76" spans="1:1021">
      <c r="A76" s="10" t="s">
        <v>50</v>
      </c>
      <c r="B76" s="10" t="s">
        <v>193</v>
      </c>
      <c r="C76" s="11" t="s">
        <v>194</v>
      </c>
      <c r="D76" s="10" t="s">
        <v>53</v>
      </c>
      <c r="E76" s="10" t="s">
        <v>195</v>
      </c>
      <c r="F76" s="10" t="s">
        <v>74</v>
      </c>
      <c r="G76" s="10" t="s">
        <v>195</v>
      </c>
      <c r="H76" s="10">
        <v>1</v>
      </c>
      <c r="I76" s="10" t="s">
        <v>19</v>
      </c>
      <c r="J76" s="10">
        <f t="shared" si="3"/>
        <v>512</v>
      </c>
      <c r="K76" s="24" t="s">
        <v>183</v>
      </c>
      <c r="L76" s="25">
        <v>42599</v>
      </c>
      <c r="M76" s="25">
        <v>42606</v>
      </c>
      <c r="N76" s="26" t="s">
        <v>55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  <c r="XL76" s="10"/>
      <c r="XM76" s="10"/>
      <c r="XN76" s="10"/>
      <c r="XO76" s="10"/>
      <c r="XP76" s="10"/>
      <c r="XQ76" s="10"/>
      <c r="XR76" s="10"/>
      <c r="XS76" s="10"/>
      <c r="XT76" s="10"/>
      <c r="XU76" s="10"/>
      <c r="XV76" s="10"/>
      <c r="XW76" s="10"/>
      <c r="XX76" s="10"/>
      <c r="XY76" s="10"/>
      <c r="XZ76" s="10"/>
      <c r="YA76" s="10"/>
      <c r="YB76" s="10"/>
      <c r="YC76" s="10"/>
      <c r="YD76" s="10"/>
      <c r="YE76" s="10"/>
      <c r="YF76" s="10"/>
      <c r="YG76" s="10"/>
      <c r="YH76" s="10"/>
      <c r="YI76" s="10"/>
      <c r="YJ76" s="10"/>
      <c r="YK76" s="10"/>
      <c r="YL76" s="10"/>
      <c r="YM76" s="10"/>
      <c r="YN76" s="10"/>
      <c r="YO76" s="10"/>
      <c r="YP76" s="10"/>
      <c r="YQ76" s="10"/>
      <c r="YR76" s="10"/>
      <c r="YS76" s="10"/>
      <c r="YT76" s="10"/>
      <c r="YU76" s="10"/>
      <c r="YV76" s="10"/>
      <c r="YW76" s="10"/>
      <c r="YX76" s="10"/>
      <c r="YY76" s="10"/>
      <c r="YZ76" s="10"/>
      <c r="ZA76" s="10"/>
      <c r="ZB76" s="10"/>
      <c r="ZC76" s="10"/>
      <c r="ZD76" s="10"/>
      <c r="ZE76" s="10"/>
      <c r="ZF76" s="10"/>
      <c r="ZG76" s="10"/>
      <c r="ZH76" s="10"/>
      <c r="ZI76" s="10"/>
      <c r="ZJ76" s="10"/>
      <c r="ZK76" s="10"/>
      <c r="ZL76" s="10"/>
      <c r="ZM76" s="10"/>
      <c r="ZN76" s="10"/>
      <c r="ZO76" s="10"/>
      <c r="ZP76" s="10"/>
      <c r="ZQ76" s="10"/>
      <c r="ZR76" s="10"/>
      <c r="ZS76" s="10"/>
      <c r="ZT76" s="10"/>
      <c r="ZU76" s="10"/>
      <c r="ZV76" s="10"/>
      <c r="ZW76" s="10"/>
      <c r="ZX76" s="10"/>
      <c r="ZY76" s="10"/>
      <c r="ZZ76" s="10"/>
      <c r="AAA76" s="10"/>
      <c r="AAB76" s="10"/>
      <c r="AAC76" s="10"/>
      <c r="AAD76" s="10"/>
      <c r="AAE76" s="10"/>
      <c r="AAF76" s="10"/>
      <c r="AAG76" s="10"/>
      <c r="AAH76" s="10"/>
      <c r="AAI76" s="10"/>
      <c r="AAJ76" s="10"/>
      <c r="AAK76" s="10"/>
      <c r="AAL76" s="10"/>
      <c r="AAM76" s="10"/>
      <c r="AAN76" s="10"/>
      <c r="AAO76" s="10"/>
      <c r="AAP76" s="10"/>
      <c r="AAQ76" s="10"/>
      <c r="AAR76" s="10"/>
      <c r="AAS76" s="10"/>
      <c r="AAT76" s="10"/>
      <c r="AAU76" s="10"/>
      <c r="AAV76" s="10"/>
      <c r="AAW76" s="10"/>
      <c r="AAX76" s="10"/>
      <c r="AAY76" s="10"/>
      <c r="AAZ76" s="10"/>
      <c r="ABA76" s="10"/>
      <c r="ABB76" s="10"/>
      <c r="ABC76" s="10"/>
      <c r="ABD76" s="10"/>
      <c r="ABE76" s="10"/>
      <c r="ABF76" s="10"/>
      <c r="ABG76" s="10"/>
      <c r="ABH76" s="10"/>
      <c r="ABI76" s="10"/>
      <c r="ABJ76" s="10"/>
      <c r="ABK76" s="10"/>
      <c r="ABL76" s="10"/>
      <c r="ABM76" s="10"/>
      <c r="ABN76" s="10"/>
      <c r="ABO76" s="10"/>
      <c r="ABP76" s="10"/>
      <c r="ABQ76" s="10"/>
      <c r="ABR76" s="10"/>
      <c r="ABS76" s="10"/>
      <c r="ABT76" s="10"/>
      <c r="ABU76" s="10"/>
      <c r="ABV76" s="10"/>
      <c r="ABW76" s="10"/>
      <c r="ABX76" s="10"/>
      <c r="ABY76" s="10"/>
      <c r="ABZ76" s="10"/>
      <c r="ACA76" s="10"/>
      <c r="ACB76" s="10"/>
      <c r="ACC76" s="10"/>
      <c r="ACD76" s="10"/>
      <c r="ACE76" s="10"/>
      <c r="ACF76" s="10"/>
      <c r="ACG76" s="10"/>
      <c r="ACH76" s="10"/>
      <c r="ACI76" s="10"/>
      <c r="ACJ76" s="10"/>
      <c r="ACK76" s="10"/>
      <c r="ACL76" s="10"/>
      <c r="ACM76" s="10"/>
      <c r="ACN76" s="10"/>
      <c r="ACO76" s="10"/>
      <c r="ACP76" s="10"/>
      <c r="ACQ76" s="10"/>
      <c r="ACR76" s="10"/>
      <c r="ACS76" s="10"/>
      <c r="ACT76" s="10"/>
      <c r="ACU76" s="10"/>
      <c r="ACV76" s="10"/>
      <c r="ACW76" s="10"/>
      <c r="ACX76" s="10"/>
      <c r="ACY76" s="10"/>
      <c r="ACZ76" s="10"/>
      <c r="ADA76" s="10"/>
      <c r="ADB76" s="10"/>
      <c r="ADC76" s="10"/>
      <c r="ADD76" s="10"/>
      <c r="ADE76" s="10"/>
      <c r="ADF76" s="10"/>
      <c r="ADG76" s="10"/>
      <c r="ADH76" s="10"/>
      <c r="ADI76" s="10"/>
      <c r="ADJ76" s="10"/>
      <c r="ADK76" s="10"/>
      <c r="ADL76" s="10"/>
      <c r="ADM76" s="10"/>
      <c r="ADN76" s="10"/>
      <c r="ADO76" s="10"/>
      <c r="ADP76" s="10"/>
      <c r="ADQ76" s="10"/>
      <c r="ADR76" s="10"/>
      <c r="ADS76" s="10"/>
      <c r="ADT76" s="10"/>
      <c r="ADU76" s="10"/>
      <c r="ADV76" s="10"/>
      <c r="ADW76" s="10"/>
      <c r="ADX76" s="10"/>
      <c r="ADY76" s="10"/>
      <c r="ADZ76" s="10"/>
      <c r="AEA76" s="10"/>
      <c r="AEB76" s="10"/>
      <c r="AEC76" s="10"/>
      <c r="AED76" s="10"/>
      <c r="AEE76" s="10"/>
      <c r="AEF76" s="10"/>
      <c r="AEG76" s="10"/>
      <c r="AEH76" s="10"/>
      <c r="AEI76" s="10"/>
      <c r="AEJ76" s="10"/>
      <c r="AEK76" s="10"/>
      <c r="AEL76" s="10"/>
      <c r="AEM76" s="10"/>
      <c r="AEN76" s="10"/>
      <c r="AEO76" s="10"/>
      <c r="AEP76" s="10"/>
      <c r="AEQ76" s="10"/>
      <c r="AER76" s="10"/>
      <c r="AES76" s="10"/>
      <c r="AET76" s="10"/>
      <c r="AEU76" s="10"/>
      <c r="AEV76" s="10"/>
      <c r="AEW76" s="10"/>
      <c r="AEX76" s="10"/>
      <c r="AEY76" s="10"/>
      <c r="AEZ76" s="10"/>
      <c r="AFA76" s="10"/>
      <c r="AFB76" s="10"/>
      <c r="AFC76" s="10"/>
      <c r="AFD76" s="10"/>
      <c r="AFE76" s="10"/>
      <c r="AFF76" s="10"/>
      <c r="AFG76" s="10"/>
      <c r="AFH76" s="10"/>
      <c r="AFI76" s="10"/>
      <c r="AFJ76" s="10"/>
      <c r="AFK76" s="10"/>
      <c r="AFL76" s="10"/>
      <c r="AFM76" s="10"/>
      <c r="AFN76" s="10"/>
      <c r="AFO76" s="10"/>
      <c r="AFP76" s="10"/>
      <c r="AFQ76" s="10"/>
      <c r="AFR76" s="10"/>
      <c r="AFS76" s="10"/>
      <c r="AFT76" s="10"/>
      <c r="AFU76" s="10"/>
      <c r="AFV76" s="10"/>
      <c r="AFW76" s="10"/>
      <c r="AFX76" s="10"/>
      <c r="AFY76" s="10"/>
      <c r="AFZ76" s="10"/>
      <c r="AGA76" s="10"/>
      <c r="AGB76" s="10"/>
      <c r="AGC76" s="10"/>
      <c r="AGD76" s="10"/>
      <c r="AGE76" s="10"/>
      <c r="AGF76" s="10"/>
      <c r="AGG76" s="10"/>
      <c r="AGH76" s="10"/>
      <c r="AGI76" s="10"/>
      <c r="AGJ76" s="10"/>
      <c r="AGK76" s="10"/>
      <c r="AGL76" s="10"/>
      <c r="AGM76" s="10"/>
      <c r="AGN76" s="10"/>
      <c r="AGO76" s="10"/>
      <c r="AGP76" s="10"/>
      <c r="AGQ76" s="10"/>
      <c r="AGR76" s="10"/>
      <c r="AGS76" s="10"/>
      <c r="AGT76" s="10"/>
      <c r="AGU76" s="10"/>
      <c r="AGV76" s="10"/>
      <c r="AGW76" s="10"/>
      <c r="AGX76" s="10"/>
      <c r="AGY76" s="10"/>
      <c r="AGZ76" s="10"/>
      <c r="AHA76" s="10"/>
      <c r="AHB76" s="10"/>
      <c r="AHC76" s="10"/>
      <c r="AHD76" s="10"/>
      <c r="AHE76" s="10"/>
      <c r="AHF76" s="10"/>
      <c r="AHG76" s="10"/>
      <c r="AHH76" s="10"/>
      <c r="AHI76" s="10"/>
      <c r="AHJ76" s="10"/>
      <c r="AHK76" s="10"/>
      <c r="AHL76" s="10"/>
      <c r="AHM76" s="10"/>
      <c r="AHN76" s="10"/>
      <c r="AHO76" s="10"/>
      <c r="AHP76" s="10"/>
      <c r="AHQ76" s="10"/>
      <c r="AHR76" s="10"/>
      <c r="AHS76" s="10"/>
      <c r="AHT76" s="10"/>
      <c r="AHU76" s="10"/>
      <c r="AHV76" s="10"/>
      <c r="AHW76" s="10"/>
      <c r="AHX76" s="10"/>
      <c r="AHY76" s="10"/>
      <c r="AHZ76" s="10"/>
      <c r="AIA76" s="10"/>
      <c r="AIB76" s="10"/>
      <c r="AIC76" s="10"/>
      <c r="AID76" s="10"/>
      <c r="AIE76" s="10"/>
      <c r="AIF76" s="10"/>
      <c r="AIG76" s="10"/>
      <c r="AIH76" s="10"/>
      <c r="AII76" s="10"/>
      <c r="AIJ76" s="10"/>
      <c r="AIK76" s="10"/>
      <c r="AIL76" s="10"/>
      <c r="AIM76" s="10"/>
      <c r="AIN76" s="10"/>
      <c r="AIO76" s="10"/>
      <c r="AIP76" s="10"/>
      <c r="AIQ76" s="10"/>
      <c r="AIR76" s="10"/>
      <c r="AIS76" s="10"/>
      <c r="AIT76" s="10"/>
      <c r="AIU76" s="10"/>
      <c r="AIV76" s="10"/>
      <c r="AIW76" s="10"/>
      <c r="AIX76" s="10"/>
      <c r="AIY76" s="10"/>
      <c r="AIZ76" s="10"/>
      <c r="AJA76" s="10"/>
      <c r="AJB76" s="10"/>
      <c r="AJC76" s="10"/>
      <c r="AJD76" s="10"/>
      <c r="AJE76" s="10"/>
      <c r="AJF76" s="10"/>
      <c r="AJG76" s="10"/>
      <c r="AJH76" s="10"/>
      <c r="AJI76" s="10"/>
      <c r="AJJ76" s="10"/>
      <c r="AJK76" s="10"/>
      <c r="AJL76" s="10"/>
      <c r="AJM76" s="10"/>
      <c r="AJN76" s="10"/>
      <c r="AJO76" s="10"/>
      <c r="AJP76" s="10"/>
      <c r="AJQ76" s="10"/>
      <c r="AJR76" s="10"/>
      <c r="AJS76" s="10"/>
      <c r="AJT76" s="10"/>
      <c r="AJU76" s="10"/>
      <c r="AJV76" s="10"/>
      <c r="AJW76" s="10"/>
      <c r="AJX76" s="10"/>
      <c r="AJY76" s="10"/>
      <c r="AJZ76" s="10"/>
      <c r="AKA76" s="10"/>
      <c r="AKB76" s="10"/>
      <c r="AKC76" s="10"/>
      <c r="AKD76" s="10"/>
      <c r="AKE76" s="10"/>
      <c r="AKF76" s="10"/>
      <c r="AKG76" s="10"/>
      <c r="AKH76" s="10"/>
      <c r="AKI76" s="10"/>
      <c r="AKJ76" s="10"/>
      <c r="AKK76" s="10"/>
      <c r="AKL76" s="10"/>
      <c r="AKM76" s="10"/>
      <c r="AKN76" s="10"/>
      <c r="AKO76" s="10"/>
      <c r="AKP76" s="10"/>
      <c r="AKQ76" s="10"/>
      <c r="AKR76" s="10"/>
      <c r="AKS76" s="10"/>
      <c r="AKT76" s="10"/>
      <c r="AKU76" s="10"/>
      <c r="AKV76" s="10"/>
      <c r="AKW76" s="10"/>
      <c r="AKX76" s="10"/>
      <c r="AKY76" s="10"/>
      <c r="AKZ76" s="10"/>
      <c r="ALA76" s="10"/>
      <c r="ALB76" s="10"/>
      <c r="ALC76" s="10"/>
      <c r="ALD76" s="10"/>
      <c r="ALE76" s="10"/>
      <c r="ALF76" s="10"/>
      <c r="ALG76" s="10"/>
      <c r="ALH76" s="10"/>
      <c r="ALI76" s="10"/>
      <c r="ALJ76" s="10"/>
      <c r="ALK76" s="10"/>
      <c r="ALL76" s="10"/>
      <c r="ALM76" s="10"/>
      <c r="ALN76" s="10"/>
      <c r="ALO76" s="10"/>
      <c r="ALP76" s="10"/>
      <c r="ALQ76" s="10"/>
      <c r="ALR76" s="10"/>
      <c r="ALS76" s="10"/>
      <c r="ALT76" s="10"/>
      <c r="ALU76" s="10"/>
      <c r="ALV76" s="10"/>
      <c r="ALW76" s="10"/>
      <c r="ALX76" s="10"/>
      <c r="ALY76" s="10"/>
      <c r="ALZ76" s="10"/>
      <c r="AMA76" s="10"/>
      <c r="AMB76" s="10"/>
      <c r="AMC76" s="10"/>
      <c r="AMD76" s="10"/>
      <c r="AME76" s="10"/>
      <c r="AMF76" s="9"/>
      <c r="AMG76" s="9"/>
    </row>
    <row r="77" spans="1:1021">
      <c r="A77" s="9" t="s">
        <v>50</v>
      </c>
      <c r="B77" s="10" t="s">
        <v>196</v>
      </c>
      <c r="C77" s="11" t="s">
        <v>197</v>
      </c>
      <c r="E77" s="10" t="s">
        <v>198</v>
      </c>
      <c r="F77" s="10" t="s">
        <v>74</v>
      </c>
      <c r="G77" s="10" t="s">
        <v>198</v>
      </c>
      <c r="H77" s="10">
        <v>50</v>
      </c>
      <c r="I77" s="10" t="s">
        <v>173</v>
      </c>
      <c r="J77" s="10">
        <f t="shared" si="3"/>
        <v>25600</v>
      </c>
      <c r="K77" s="24" t="s">
        <v>183</v>
      </c>
      <c r="L77" s="25">
        <v>42599</v>
      </c>
      <c r="M77" s="25">
        <v>42606</v>
      </c>
      <c r="N77" s="33" t="s">
        <v>199</v>
      </c>
      <c r="O77" s="10"/>
      <c r="P77" s="10"/>
      <c r="Q77" s="10"/>
      <c r="R77" s="1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  <c r="YF77" s="9"/>
      <c r="YG77" s="9"/>
      <c r="YH77" s="9"/>
      <c r="YI77" s="9"/>
      <c r="YJ77" s="9"/>
      <c r="YK77" s="9"/>
      <c r="YL77" s="9"/>
      <c r="YM77" s="9"/>
      <c r="YN77" s="9"/>
      <c r="YO77" s="9"/>
      <c r="YP77" s="9"/>
      <c r="YQ77" s="9"/>
      <c r="YR77" s="9"/>
      <c r="YS77" s="9"/>
      <c r="YT77" s="9"/>
      <c r="YU77" s="9"/>
      <c r="YV77" s="9"/>
      <c r="YW77" s="9"/>
      <c r="YX77" s="9"/>
      <c r="YY77" s="9"/>
      <c r="YZ77" s="9"/>
      <c r="ZA77" s="9"/>
      <c r="ZB77" s="9"/>
      <c r="ZC77" s="9"/>
      <c r="ZD77" s="9"/>
      <c r="ZE77" s="9"/>
      <c r="ZF77" s="9"/>
      <c r="ZG77" s="9"/>
      <c r="ZH77" s="9"/>
      <c r="ZI77" s="9"/>
      <c r="ZJ77" s="9"/>
      <c r="ZK77" s="9"/>
      <c r="ZL77" s="9"/>
      <c r="ZM77" s="9"/>
      <c r="ZN77" s="9"/>
      <c r="ZO77" s="9"/>
      <c r="ZP77" s="9"/>
      <c r="ZQ77" s="9"/>
      <c r="ZR77" s="9"/>
      <c r="ZS77" s="9"/>
      <c r="ZT77" s="9"/>
      <c r="ZU77" s="9"/>
      <c r="ZV77" s="9"/>
      <c r="ZW77" s="9"/>
      <c r="ZX77" s="9"/>
      <c r="ZY77" s="9"/>
      <c r="ZZ77" s="9"/>
      <c r="AAA77" s="9"/>
      <c r="AAB77" s="9"/>
      <c r="AAC77" s="9"/>
      <c r="AAD77" s="9"/>
      <c r="AAE77" s="9"/>
      <c r="AAF77" s="9"/>
      <c r="AAG77" s="9"/>
      <c r="AAH77" s="9"/>
      <c r="AAI77" s="9"/>
      <c r="AAJ77" s="9"/>
      <c r="AAK77" s="9"/>
      <c r="AAL77" s="9"/>
      <c r="AAM77" s="9"/>
      <c r="AAN77" s="9"/>
      <c r="AAO77" s="9"/>
      <c r="AAP77" s="9"/>
      <c r="AAQ77" s="9"/>
      <c r="AAR77" s="9"/>
      <c r="AAS77" s="9"/>
      <c r="AAT77" s="9"/>
      <c r="AAU77" s="9"/>
      <c r="AAV77" s="9"/>
      <c r="AAW77" s="9"/>
      <c r="AAX77" s="9"/>
      <c r="AAY77" s="9"/>
      <c r="AAZ77" s="9"/>
      <c r="ABA77" s="9"/>
      <c r="ABB77" s="9"/>
      <c r="ABC77" s="9"/>
      <c r="ABD77" s="9"/>
      <c r="ABE77" s="9"/>
      <c r="ABF77" s="9"/>
      <c r="ABG77" s="9"/>
      <c r="ABH77" s="9"/>
      <c r="ABI77" s="9"/>
      <c r="ABJ77" s="9"/>
      <c r="ABK77" s="9"/>
      <c r="ABL77" s="9"/>
      <c r="ABM77" s="9"/>
      <c r="ABN77" s="9"/>
      <c r="ABO77" s="9"/>
      <c r="ABP77" s="9"/>
      <c r="ABQ77" s="9"/>
      <c r="ABR77" s="9"/>
      <c r="ABS77" s="9"/>
      <c r="ABT77" s="9"/>
      <c r="ABU77" s="9"/>
      <c r="ABV77" s="9"/>
      <c r="ABW77" s="9"/>
      <c r="ABX77" s="9"/>
      <c r="ABY77" s="9"/>
      <c r="ABZ77" s="9"/>
      <c r="ACA77" s="9"/>
      <c r="ACB77" s="9"/>
      <c r="ACC77" s="9"/>
      <c r="ACD77" s="9"/>
      <c r="ACE77" s="9"/>
      <c r="ACF77" s="9"/>
      <c r="ACG77" s="9"/>
      <c r="ACH77" s="9"/>
      <c r="ACI77" s="9"/>
      <c r="ACJ77" s="9"/>
      <c r="ACK77" s="9"/>
      <c r="ACL77" s="9"/>
      <c r="ACM77" s="9"/>
      <c r="ACN77" s="9"/>
      <c r="ACO77" s="9"/>
      <c r="ACP77" s="9"/>
      <c r="ACQ77" s="9"/>
      <c r="ACR77" s="9"/>
      <c r="ACS77" s="9"/>
      <c r="ACT77" s="9"/>
      <c r="ACU77" s="9"/>
      <c r="ACV77" s="9"/>
      <c r="ACW77" s="9"/>
      <c r="ACX77" s="9"/>
      <c r="ACY77" s="9"/>
      <c r="ACZ77" s="9"/>
      <c r="ADA77" s="9"/>
      <c r="ADB77" s="9"/>
      <c r="ADC77" s="9"/>
      <c r="ADD77" s="9"/>
      <c r="ADE77" s="9"/>
      <c r="ADF77" s="9"/>
      <c r="ADG77" s="9"/>
      <c r="ADH77" s="9"/>
      <c r="ADI77" s="9"/>
      <c r="ADJ77" s="9"/>
      <c r="ADK77" s="9"/>
      <c r="ADL77" s="9"/>
      <c r="ADM77" s="9"/>
      <c r="ADN77" s="9"/>
      <c r="ADO77" s="9"/>
      <c r="ADP77" s="9"/>
      <c r="ADQ77" s="9"/>
      <c r="ADR77" s="9"/>
      <c r="ADS77" s="9"/>
      <c r="ADT77" s="9"/>
      <c r="ADU77" s="9"/>
      <c r="ADV77" s="9"/>
      <c r="ADW77" s="9"/>
      <c r="ADX77" s="9"/>
      <c r="ADY77" s="9"/>
      <c r="ADZ77" s="9"/>
      <c r="AEA77" s="9"/>
      <c r="AEB77" s="9"/>
      <c r="AEC77" s="9"/>
      <c r="AED77" s="9"/>
      <c r="AEE77" s="9"/>
      <c r="AEF77" s="9"/>
      <c r="AEG77" s="9"/>
      <c r="AEH77" s="9"/>
      <c r="AEI77" s="9"/>
      <c r="AEJ77" s="9"/>
      <c r="AEK77" s="9"/>
      <c r="AEL77" s="9"/>
      <c r="AEM77" s="9"/>
      <c r="AEN77" s="9"/>
      <c r="AEO77" s="9"/>
      <c r="AEP77" s="9"/>
      <c r="AEQ77" s="9"/>
      <c r="AER77" s="9"/>
      <c r="AES77" s="9"/>
      <c r="AET77" s="9"/>
      <c r="AEU77" s="9"/>
      <c r="AEV77" s="9"/>
      <c r="AEW77" s="9"/>
      <c r="AEX77" s="9"/>
      <c r="AEY77" s="9"/>
      <c r="AEZ77" s="9"/>
      <c r="AFA77" s="9"/>
      <c r="AFB77" s="9"/>
      <c r="AFC77" s="9"/>
      <c r="AFD77" s="9"/>
      <c r="AFE77" s="9"/>
      <c r="AFF77" s="9"/>
      <c r="AFG77" s="9"/>
      <c r="AFH77" s="9"/>
      <c r="AFI77" s="9"/>
      <c r="AFJ77" s="9"/>
      <c r="AFK77" s="9"/>
      <c r="AFL77" s="9"/>
      <c r="AFM77" s="9"/>
      <c r="AFN77" s="9"/>
      <c r="AFO77" s="9"/>
      <c r="AFP77" s="9"/>
      <c r="AFQ77" s="9"/>
      <c r="AFR77" s="9"/>
      <c r="AFS77" s="9"/>
      <c r="AFT77" s="9"/>
      <c r="AFU77" s="9"/>
      <c r="AFV77" s="9"/>
      <c r="AFW77" s="9"/>
      <c r="AFX77" s="9"/>
      <c r="AFY77" s="9"/>
      <c r="AFZ77" s="9"/>
      <c r="AGA77" s="9"/>
      <c r="AGB77" s="9"/>
      <c r="AGC77" s="9"/>
      <c r="AGD77" s="9"/>
      <c r="AGE77" s="9"/>
      <c r="AGF77" s="9"/>
      <c r="AGG77" s="9"/>
      <c r="AGH77" s="9"/>
      <c r="AGI77" s="9"/>
      <c r="AGJ77" s="9"/>
      <c r="AGK77" s="9"/>
      <c r="AGL77" s="9"/>
      <c r="AGM77" s="9"/>
      <c r="AGN77" s="9"/>
      <c r="AGO77" s="9"/>
      <c r="AGP77" s="9"/>
      <c r="AGQ77" s="9"/>
      <c r="AGR77" s="9"/>
      <c r="AGS77" s="9"/>
      <c r="AGT77" s="9"/>
      <c r="AGU77" s="9"/>
      <c r="AGV77" s="9"/>
      <c r="AGW77" s="9"/>
      <c r="AGX77" s="9"/>
      <c r="AGY77" s="9"/>
      <c r="AGZ77" s="9"/>
      <c r="AHA77" s="9"/>
      <c r="AHB77" s="9"/>
      <c r="AHC77" s="9"/>
      <c r="AHD77" s="9"/>
      <c r="AHE77" s="9"/>
      <c r="AHF77" s="9"/>
      <c r="AHG77" s="9"/>
      <c r="AHH77" s="9"/>
      <c r="AHI77" s="9"/>
      <c r="AHJ77" s="9"/>
      <c r="AHK77" s="9"/>
      <c r="AHL77" s="9"/>
      <c r="AHM77" s="9"/>
      <c r="AHN77" s="9"/>
      <c r="AHO77" s="9"/>
      <c r="AHP77" s="9"/>
      <c r="AHQ77" s="9"/>
      <c r="AHR77" s="9"/>
      <c r="AHS77" s="9"/>
      <c r="AHT77" s="9"/>
      <c r="AHU77" s="9"/>
      <c r="AHV77" s="9"/>
      <c r="AHW77" s="9"/>
      <c r="AHX77" s="9"/>
      <c r="AHY77" s="9"/>
      <c r="AHZ77" s="9"/>
      <c r="AIA77" s="9"/>
      <c r="AIB77" s="9"/>
      <c r="AIC77" s="9"/>
      <c r="AID77" s="9"/>
      <c r="AIE77" s="9"/>
      <c r="AIF77" s="9"/>
      <c r="AIG77" s="9"/>
      <c r="AIH77" s="9"/>
      <c r="AII77" s="9"/>
      <c r="AIJ77" s="9"/>
      <c r="AIK77" s="9"/>
      <c r="AIL77" s="9"/>
      <c r="AIM77" s="9"/>
      <c r="AIN77" s="9"/>
      <c r="AIO77" s="9"/>
      <c r="AIP77" s="9"/>
      <c r="AIQ77" s="9"/>
      <c r="AIR77" s="9"/>
      <c r="AIS77" s="9"/>
      <c r="AIT77" s="9"/>
      <c r="AIU77" s="9"/>
      <c r="AIV77" s="9"/>
      <c r="AIW77" s="9"/>
      <c r="AIX77" s="9"/>
      <c r="AIY77" s="9"/>
      <c r="AIZ77" s="9"/>
      <c r="AJA77" s="9"/>
      <c r="AJB77" s="9"/>
      <c r="AJC77" s="9"/>
      <c r="AJD77" s="9"/>
      <c r="AJE77" s="9"/>
      <c r="AJF77" s="9"/>
      <c r="AJG77" s="9"/>
      <c r="AJH77" s="9"/>
      <c r="AJI77" s="9"/>
      <c r="AJJ77" s="9"/>
      <c r="AJK77" s="9"/>
      <c r="AJL77" s="9"/>
      <c r="AJM77" s="9"/>
      <c r="AJN77" s="9"/>
      <c r="AJO77" s="9"/>
      <c r="AJP77" s="9"/>
      <c r="AJQ77" s="9"/>
      <c r="AJR77" s="9"/>
      <c r="AJS77" s="9"/>
      <c r="AJT77" s="9"/>
      <c r="AJU77" s="9"/>
      <c r="AJV77" s="9"/>
      <c r="AJW77" s="9"/>
      <c r="AJX77" s="9"/>
      <c r="AJY77" s="9"/>
      <c r="AJZ77" s="9"/>
      <c r="AKA77" s="9"/>
      <c r="AKB77" s="9"/>
      <c r="AKC77" s="9"/>
      <c r="AKD77" s="9"/>
      <c r="AKE77" s="9"/>
      <c r="AKF77" s="9"/>
      <c r="AKG77" s="9"/>
      <c r="AKH77" s="9"/>
      <c r="AKI77" s="9"/>
      <c r="AKJ77" s="9"/>
      <c r="AKK77" s="9"/>
      <c r="AKL77" s="9"/>
      <c r="AKM77" s="9"/>
      <c r="AKN77" s="9"/>
      <c r="AKO77" s="9"/>
      <c r="AKP77" s="9"/>
      <c r="AKQ77" s="9"/>
      <c r="AKR77" s="9"/>
      <c r="AKS77" s="9"/>
      <c r="AKT77" s="9"/>
      <c r="AKU77" s="9"/>
      <c r="AKV77" s="9"/>
      <c r="AKW77" s="9"/>
      <c r="AKX77" s="9"/>
      <c r="AKY77" s="9"/>
      <c r="AKZ77" s="9"/>
      <c r="ALA77" s="9"/>
      <c r="ALB77" s="9"/>
      <c r="ALC77" s="9"/>
      <c r="ALD77" s="9"/>
      <c r="ALE77" s="9"/>
      <c r="ALF77" s="9"/>
      <c r="ALG77" s="9"/>
      <c r="ALH77" s="9"/>
      <c r="ALI77" s="9"/>
      <c r="ALJ77" s="9"/>
      <c r="ALK77" s="9"/>
      <c r="ALL77" s="9"/>
      <c r="ALM77" s="9"/>
      <c r="ALN77" s="9"/>
      <c r="ALO77" s="9"/>
      <c r="ALP77" s="9"/>
      <c r="ALQ77" s="9"/>
      <c r="ALR77" s="9"/>
      <c r="ALS77" s="9"/>
      <c r="ALT77" s="9"/>
      <c r="ALU77" s="9"/>
      <c r="ALV77" s="9"/>
      <c r="ALW77" s="9"/>
      <c r="ALX77" s="9"/>
      <c r="ALY77" s="9"/>
      <c r="ALZ77" s="9"/>
      <c r="AMA77" s="9"/>
      <c r="AMB77" s="9"/>
      <c r="AMC77" s="9"/>
      <c r="AMD77" s="9"/>
      <c r="AME77" s="9"/>
      <c r="AMF77" s="9"/>
      <c r="AMG77" s="9"/>
    </row>
    <row r="78" spans="1:1021">
      <c r="A78" s="10"/>
      <c r="B78" s="10"/>
      <c r="C78" s="11"/>
      <c r="E78" s="30"/>
      <c r="G78" s="30"/>
      <c r="I78" s="10"/>
      <c r="J78" s="10"/>
      <c r="K78" s="12"/>
      <c r="L78" s="15"/>
      <c r="M78" s="15"/>
      <c r="N78" s="11"/>
      <c r="O78" s="10"/>
      <c r="P78" s="10"/>
      <c r="Q78" s="10"/>
      <c r="R78" s="10"/>
      <c r="S78" s="14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  <c r="XL78" s="10"/>
      <c r="XM78" s="10"/>
      <c r="XN78" s="10"/>
      <c r="XO78" s="10"/>
      <c r="XP78" s="10"/>
      <c r="XQ78" s="10"/>
      <c r="XR78" s="10"/>
      <c r="XS78" s="10"/>
      <c r="XT78" s="10"/>
      <c r="XU78" s="10"/>
      <c r="XV78" s="10"/>
      <c r="XW78" s="10"/>
      <c r="XX78" s="10"/>
      <c r="XY78" s="10"/>
      <c r="XZ78" s="10"/>
      <c r="YA78" s="10"/>
      <c r="YB78" s="10"/>
      <c r="YC78" s="10"/>
      <c r="YD78" s="10"/>
      <c r="YE78" s="10"/>
      <c r="YF78" s="10"/>
      <c r="YG78" s="10"/>
      <c r="YH78" s="10"/>
      <c r="YI78" s="10"/>
      <c r="YJ78" s="10"/>
      <c r="YK78" s="10"/>
      <c r="YL78" s="10"/>
      <c r="YM78" s="10"/>
      <c r="YN78" s="10"/>
      <c r="YO78" s="10"/>
      <c r="YP78" s="10"/>
      <c r="YQ78" s="10"/>
      <c r="YR78" s="10"/>
      <c r="YS78" s="10"/>
      <c r="YT78" s="10"/>
      <c r="YU78" s="10"/>
      <c r="YV78" s="10"/>
      <c r="YW78" s="10"/>
      <c r="YX78" s="10"/>
      <c r="YY78" s="10"/>
      <c r="YZ78" s="10"/>
      <c r="ZA78" s="10"/>
      <c r="ZB78" s="10"/>
      <c r="ZC78" s="10"/>
      <c r="ZD78" s="10"/>
      <c r="ZE78" s="10"/>
      <c r="ZF78" s="10"/>
      <c r="ZG78" s="10"/>
      <c r="ZH78" s="10"/>
      <c r="ZI78" s="10"/>
      <c r="ZJ78" s="10"/>
      <c r="ZK78" s="10"/>
      <c r="ZL78" s="10"/>
      <c r="ZM78" s="10"/>
      <c r="ZN78" s="10"/>
      <c r="ZO78" s="10"/>
      <c r="ZP78" s="10"/>
      <c r="ZQ78" s="10"/>
      <c r="ZR78" s="10"/>
      <c r="ZS78" s="10"/>
      <c r="ZT78" s="10"/>
      <c r="ZU78" s="10"/>
      <c r="ZV78" s="10"/>
      <c r="ZW78" s="10"/>
      <c r="ZX78" s="10"/>
      <c r="ZY78" s="10"/>
      <c r="ZZ78" s="10"/>
      <c r="AAA78" s="10"/>
      <c r="AAB78" s="10"/>
      <c r="AAC78" s="10"/>
      <c r="AAD78" s="10"/>
      <c r="AAE78" s="10"/>
      <c r="AAF78" s="10"/>
      <c r="AAG78" s="10"/>
      <c r="AAH78" s="10"/>
      <c r="AAI78" s="10"/>
      <c r="AAJ78" s="10"/>
      <c r="AAK78" s="10"/>
      <c r="AAL78" s="10"/>
      <c r="AAM78" s="10"/>
      <c r="AAN78" s="10"/>
      <c r="AAO78" s="10"/>
      <c r="AAP78" s="10"/>
      <c r="AAQ78" s="10"/>
      <c r="AAR78" s="10"/>
      <c r="AAS78" s="10"/>
      <c r="AAT78" s="10"/>
      <c r="AAU78" s="10"/>
      <c r="AAV78" s="10"/>
      <c r="AAW78" s="10"/>
      <c r="AAX78" s="10"/>
      <c r="AAY78" s="10"/>
      <c r="AAZ78" s="10"/>
      <c r="ABA78" s="10"/>
      <c r="ABB78" s="10"/>
      <c r="ABC78" s="10"/>
      <c r="ABD78" s="10"/>
      <c r="ABE78" s="10"/>
      <c r="ABF78" s="10"/>
      <c r="ABG78" s="10"/>
      <c r="ABH78" s="10"/>
      <c r="ABI78" s="10"/>
      <c r="ABJ78" s="10"/>
      <c r="ABK78" s="10"/>
      <c r="ABL78" s="10"/>
      <c r="ABM78" s="10"/>
      <c r="ABN78" s="10"/>
      <c r="ABO78" s="10"/>
      <c r="ABP78" s="10"/>
      <c r="ABQ78" s="10"/>
      <c r="ABR78" s="10"/>
      <c r="ABS78" s="10"/>
      <c r="ABT78" s="10"/>
      <c r="ABU78" s="10"/>
      <c r="ABV78" s="10"/>
      <c r="ABW78" s="10"/>
      <c r="ABX78" s="10"/>
      <c r="ABY78" s="10"/>
      <c r="ABZ78" s="10"/>
      <c r="ACA78" s="10"/>
      <c r="ACB78" s="10"/>
      <c r="ACC78" s="10"/>
      <c r="ACD78" s="10"/>
      <c r="ACE78" s="10"/>
      <c r="ACF78" s="10"/>
      <c r="ACG78" s="10"/>
      <c r="ACH78" s="10"/>
      <c r="ACI78" s="10"/>
      <c r="ACJ78" s="10"/>
      <c r="ACK78" s="10"/>
      <c r="ACL78" s="10"/>
      <c r="ACM78" s="10"/>
      <c r="ACN78" s="10"/>
      <c r="ACO78" s="10"/>
      <c r="ACP78" s="10"/>
      <c r="ACQ78" s="10"/>
      <c r="ACR78" s="10"/>
      <c r="ACS78" s="10"/>
      <c r="ACT78" s="10"/>
      <c r="ACU78" s="10"/>
      <c r="ACV78" s="10"/>
      <c r="ACW78" s="10"/>
      <c r="ACX78" s="10"/>
      <c r="ACY78" s="10"/>
      <c r="ACZ78" s="10"/>
      <c r="ADA78" s="10"/>
      <c r="ADB78" s="10"/>
      <c r="ADC78" s="10"/>
      <c r="ADD78" s="10"/>
      <c r="ADE78" s="10"/>
      <c r="ADF78" s="10"/>
      <c r="ADG78" s="10"/>
      <c r="ADH78" s="10"/>
      <c r="ADI78" s="10"/>
      <c r="ADJ78" s="10"/>
      <c r="ADK78" s="10"/>
      <c r="ADL78" s="10"/>
      <c r="ADM78" s="10"/>
      <c r="ADN78" s="10"/>
      <c r="ADO78" s="10"/>
      <c r="ADP78" s="10"/>
      <c r="ADQ78" s="10"/>
      <c r="ADR78" s="10"/>
      <c r="ADS78" s="10"/>
      <c r="ADT78" s="10"/>
      <c r="ADU78" s="10"/>
      <c r="ADV78" s="10"/>
      <c r="ADW78" s="10"/>
      <c r="ADX78" s="10"/>
      <c r="ADY78" s="10"/>
      <c r="ADZ78" s="10"/>
      <c r="AEA78" s="10"/>
      <c r="AEB78" s="10"/>
      <c r="AEC78" s="10"/>
      <c r="AED78" s="10"/>
      <c r="AEE78" s="10"/>
      <c r="AEF78" s="10"/>
      <c r="AEG78" s="10"/>
      <c r="AEH78" s="10"/>
      <c r="AEI78" s="10"/>
      <c r="AEJ78" s="10"/>
      <c r="AEK78" s="10"/>
      <c r="AEL78" s="10"/>
      <c r="AEM78" s="10"/>
      <c r="AEN78" s="10"/>
      <c r="AEO78" s="10"/>
      <c r="AEP78" s="10"/>
      <c r="AEQ78" s="10"/>
      <c r="AER78" s="10"/>
      <c r="AES78" s="10"/>
      <c r="AET78" s="10"/>
      <c r="AEU78" s="10"/>
      <c r="AEV78" s="10"/>
      <c r="AEW78" s="10"/>
      <c r="AEX78" s="10"/>
      <c r="AEY78" s="10"/>
      <c r="AEZ78" s="10"/>
      <c r="AFA78" s="10"/>
      <c r="AFB78" s="10"/>
      <c r="AFC78" s="10"/>
      <c r="AFD78" s="10"/>
      <c r="AFE78" s="10"/>
      <c r="AFF78" s="10"/>
      <c r="AFG78" s="10"/>
      <c r="AFH78" s="10"/>
      <c r="AFI78" s="10"/>
      <c r="AFJ78" s="10"/>
      <c r="AFK78" s="10"/>
      <c r="AFL78" s="10"/>
      <c r="AFM78" s="10"/>
      <c r="AFN78" s="10"/>
      <c r="AFO78" s="10"/>
      <c r="AFP78" s="10"/>
      <c r="AFQ78" s="10"/>
      <c r="AFR78" s="10"/>
      <c r="AFS78" s="10"/>
      <c r="AFT78" s="10"/>
      <c r="AFU78" s="10"/>
      <c r="AFV78" s="10"/>
      <c r="AFW78" s="10"/>
      <c r="AFX78" s="10"/>
      <c r="AFY78" s="10"/>
      <c r="AFZ78" s="10"/>
      <c r="AGA78" s="10"/>
      <c r="AGB78" s="10"/>
      <c r="AGC78" s="10"/>
      <c r="AGD78" s="10"/>
      <c r="AGE78" s="10"/>
      <c r="AGF78" s="10"/>
      <c r="AGG78" s="10"/>
      <c r="AGH78" s="10"/>
      <c r="AGI78" s="10"/>
      <c r="AGJ78" s="10"/>
      <c r="AGK78" s="10"/>
      <c r="AGL78" s="10"/>
      <c r="AGM78" s="10"/>
      <c r="AGN78" s="10"/>
      <c r="AGO78" s="10"/>
      <c r="AGP78" s="10"/>
      <c r="AGQ78" s="10"/>
      <c r="AGR78" s="10"/>
      <c r="AGS78" s="10"/>
      <c r="AGT78" s="10"/>
      <c r="AGU78" s="10"/>
      <c r="AGV78" s="10"/>
      <c r="AGW78" s="10"/>
      <c r="AGX78" s="10"/>
      <c r="AGY78" s="10"/>
      <c r="AGZ78" s="10"/>
      <c r="AHA78" s="10"/>
      <c r="AHB78" s="10"/>
      <c r="AHC78" s="10"/>
      <c r="AHD78" s="10"/>
      <c r="AHE78" s="10"/>
      <c r="AHF78" s="10"/>
      <c r="AHG78" s="10"/>
      <c r="AHH78" s="10"/>
      <c r="AHI78" s="10"/>
      <c r="AHJ78" s="10"/>
      <c r="AHK78" s="10"/>
      <c r="AHL78" s="10"/>
      <c r="AHM78" s="10"/>
      <c r="AHN78" s="10"/>
      <c r="AHO78" s="10"/>
      <c r="AHP78" s="10"/>
      <c r="AHQ78" s="10"/>
      <c r="AHR78" s="10"/>
      <c r="AHS78" s="10"/>
      <c r="AHT78" s="10"/>
      <c r="AHU78" s="10"/>
      <c r="AHV78" s="10"/>
      <c r="AHW78" s="10"/>
      <c r="AHX78" s="10"/>
      <c r="AHY78" s="10"/>
      <c r="AHZ78" s="10"/>
      <c r="AIA78" s="10"/>
      <c r="AIB78" s="10"/>
      <c r="AIC78" s="10"/>
      <c r="AID78" s="10"/>
      <c r="AIE78" s="10"/>
      <c r="AIF78" s="10"/>
      <c r="AIG78" s="10"/>
      <c r="AIH78" s="10"/>
      <c r="AII78" s="10"/>
      <c r="AIJ78" s="10"/>
      <c r="AIK78" s="10"/>
      <c r="AIL78" s="10"/>
      <c r="AIM78" s="10"/>
      <c r="AIN78" s="10"/>
      <c r="AIO78" s="10"/>
      <c r="AIP78" s="10"/>
      <c r="AIQ78" s="10"/>
      <c r="AIR78" s="10"/>
      <c r="AIS78" s="10"/>
      <c r="AIT78" s="10"/>
      <c r="AIU78" s="10"/>
      <c r="AIV78" s="10"/>
      <c r="AIW78" s="10"/>
      <c r="AIX78" s="10"/>
      <c r="AIY78" s="10"/>
      <c r="AIZ78" s="10"/>
      <c r="AJA78" s="10"/>
      <c r="AJB78" s="10"/>
      <c r="AJC78" s="10"/>
      <c r="AJD78" s="10"/>
      <c r="AJE78" s="10"/>
      <c r="AJF78" s="10"/>
      <c r="AJG78" s="10"/>
      <c r="AJH78" s="10"/>
      <c r="AJI78" s="10"/>
      <c r="AJJ78" s="10"/>
      <c r="AJK78" s="10"/>
      <c r="AJL78" s="10"/>
      <c r="AJM78" s="10"/>
      <c r="AJN78" s="10"/>
      <c r="AJO78" s="10"/>
      <c r="AJP78" s="10"/>
      <c r="AJQ78" s="10"/>
      <c r="AJR78" s="10"/>
      <c r="AJS78" s="10"/>
      <c r="AJT78" s="10"/>
      <c r="AJU78" s="10"/>
      <c r="AJV78" s="10"/>
      <c r="AJW78" s="10"/>
      <c r="AJX78" s="10"/>
      <c r="AJY78" s="10"/>
      <c r="AJZ78" s="10"/>
      <c r="AKA78" s="10"/>
      <c r="AKB78" s="10"/>
      <c r="AKC78" s="10"/>
      <c r="AKD78" s="10"/>
      <c r="AKE78" s="10"/>
      <c r="AKF78" s="10"/>
      <c r="AKG78" s="10"/>
      <c r="AKH78" s="10"/>
      <c r="AKI78" s="10"/>
      <c r="AKJ78" s="10"/>
      <c r="AKK78" s="10"/>
      <c r="AKL78" s="10"/>
      <c r="AKM78" s="10"/>
      <c r="AKN78" s="10"/>
      <c r="AKO78" s="10"/>
      <c r="AKP78" s="10"/>
      <c r="AKQ78" s="10"/>
      <c r="AKR78" s="10"/>
      <c r="AKS78" s="10"/>
      <c r="AKT78" s="10"/>
      <c r="AKU78" s="10"/>
      <c r="AKV78" s="10"/>
      <c r="AKW78" s="10"/>
      <c r="AKX78" s="10"/>
      <c r="AKY78" s="10"/>
      <c r="AKZ78" s="10"/>
      <c r="ALA78" s="10"/>
      <c r="ALB78" s="10"/>
      <c r="ALC78" s="10"/>
      <c r="ALD78" s="10"/>
      <c r="ALE78" s="10"/>
      <c r="ALF78" s="10"/>
      <c r="ALG78" s="10"/>
      <c r="ALH78" s="10"/>
      <c r="ALI78" s="10"/>
      <c r="ALJ78" s="10"/>
      <c r="ALK78" s="10"/>
      <c r="ALL78" s="10"/>
      <c r="ALM78" s="10"/>
      <c r="ALN78" s="10"/>
      <c r="ALO78" s="10"/>
      <c r="ALP78" s="10"/>
      <c r="ALQ78" s="10"/>
      <c r="ALR78" s="10"/>
      <c r="ALS78" s="10"/>
      <c r="ALT78" s="10"/>
      <c r="ALU78" s="10"/>
      <c r="ALV78" s="10"/>
      <c r="ALW78" s="10"/>
      <c r="ALX78" s="10"/>
      <c r="ALY78" s="10"/>
      <c r="ALZ78" s="10"/>
      <c r="AMA78" s="10"/>
      <c r="AMB78" s="10"/>
      <c r="AMC78" s="10"/>
      <c r="AMD78" s="10"/>
      <c r="AME78" s="10"/>
      <c r="AMF78" s="10"/>
      <c r="AMG78" s="10"/>
    </row>
    <row r="79" spans="1:1021">
      <c r="A79" s="10" t="s">
        <v>112</v>
      </c>
      <c r="B79" s="10" t="s">
        <v>200</v>
      </c>
      <c r="C79" s="11" t="s">
        <v>201</v>
      </c>
      <c r="D79" s="10" t="s">
        <v>202</v>
      </c>
      <c r="F79" s="10" t="s">
        <v>203</v>
      </c>
      <c r="G79" s="10" t="s">
        <v>204</v>
      </c>
      <c r="H79" s="10">
        <v>1</v>
      </c>
      <c r="I79" s="10" t="s">
        <v>19</v>
      </c>
      <c r="J79" s="10">
        <f>$G$1*H79</f>
        <v>512</v>
      </c>
      <c r="K79" s="10" t="s">
        <v>205</v>
      </c>
      <c r="L79" s="15">
        <v>42599</v>
      </c>
      <c r="M79" s="15">
        <v>42614</v>
      </c>
      <c r="N79" s="11" t="s">
        <v>55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  <c r="XL79" s="10"/>
      <c r="XM79" s="10"/>
      <c r="XN79" s="10"/>
      <c r="XO79" s="10"/>
      <c r="XP79" s="10"/>
      <c r="XQ79" s="10"/>
      <c r="XR79" s="10"/>
      <c r="XS79" s="10"/>
      <c r="XT79" s="10"/>
      <c r="XU79" s="10"/>
      <c r="XV79" s="10"/>
      <c r="XW79" s="10"/>
      <c r="XX79" s="10"/>
      <c r="XY79" s="10"/>
      <c r="XZ79" s="10"/>
      <c r="YA79" s="10"/>
      <c r="YB79" s="10"/>
      <c r="YC79" s="10"/>
      <c r="YD79" s="10"/>
      <c r="YE79" s="10"/>
      <c r="YF79" s="10"/>
      <c r="YG79" s="10"/>
      <c r="YH79" s="10"/>
      <c r="YI79" s="10"/>
      <c r="YJ79" s="10"/>
      <c r="YK79" s="10"/>
      <c r="YL79" s="10"/>
      <c r="YM79" s="10"/>
      <c r="YN79" s="10"/>
      <c r="YO79" s="10"/>
      <c r="YP79" s="10"/>
      <c r="YQ79" s="10"/>
      <c r="YR79" s="10"/>
      <c r="YS79" s="10"/>
      <c r="YT79" s="10"/>
      <c r="YU79" s="10"/>
      <c r="YV79" s="10"/>
      <c r="YW79" s="10"/>
      <c r="YX79" s="10"/>
      <c r="YY79" s="10"/>
      <c r="YZ79" s="10"/>
      <c r="ZA79" s="10"/>
      <c r="ZB79" s="10"/>
      <c r="ZC79" s="10"/>
      <c r="ZD79" s="10"/>
      <c r="ZE79" s="10"/>
      <c r="ZF79" s="10"/>
      <c r="ZG79" s="10"/>
      <c r="ZH79" s="10"/>
      <c r="ZI79" s="10"/>
      <c r="ZJ79" s="10"/>
      <c r="ZK79" s="10"/>
      <c r="ZL79" s="10"/>
      <c r="ZM79" s="10"/>
      <c r="ZN79" s="10"/>
      <c r="ZO79" s="10"/>
      <c r="ZP79" s="10"/>
      <c r="ZQ79" s="10"/>
      <c r="ZR79" s="10"/>
      <c r="ZS79" s="10"/>
      <c r="ZT79" s="10"/>
      <c r="ZU79" s="10"/>
      <c r="ZV79" s="10"/>
      <c r="ZW79" s="10"/>
      <c r="ZX79" s="10"/>
      <c r="ZY79" s="10"/>
      <c r="ZZ79" s="10"/>
      <c r="AAA79" s="10"/>
      <c r="AAB79" s="10"/>
      <c r="AAC79" s="10"/>
      <c r="AAD79" s="10"/>
      <c r="AAE79" s="10"/>
      <c r="AAF79" s="10"/>
      <c r="AAG79" s="10"/>
      <c r="AAH79" s="10"/>
      <c r="AAI79" s="10"/>
      <c r="AAJ79" s="10"/>
      <c r="AAK79" s="10"/>
      <c r="AAL79" s="10"/>
      <c r="AAM79" s="10"/>
      <c r="AAN79" s="10"/>
      <c r="AAO79" s="10"/>
      <c r="AAP79" s="10"/>
      <c r="AAQ79" s="10"/>
      <c r="AAR79" s="10"/>
      <c r="AAS79" s="10"/>
      <c r="AAT79" s="10"/>
      <c r="AAU79" s="10"/>
      <c r="AAV79" s="10"/>
      <c r="AAW79" s="10"/>
      <c r="AAX79" s="10"/>
      <c r="AAY79" s="10"/>
      <c r="AAZ79" s="10"/>
      <c r="ABA79" s="10"/>
      <c r="ABB79" s="10"/>
      <c r="ABC79" s="10"/>
      <c r="ABD79" s="10"/>
      <c r="ABE79" s="10"/>
      <c r="ABF79" s="10"/>
      <c r="ABG79" s="10"/>
      <c r="ABH79" s="10"/>
      <c r="ABI79" s="10"/>
      <c r="ABJ79" s="10"/>
      <c r="ABK79" s="10"/>
      <c r="ABL79" s="10"/>
      <c r="ABM79" s="10"/>
      <c r="ABN79" s="10"/>
      <c r="ABO79" s="10"/>
      <c r="ABP79" s="10"/>
      <c r="ABQ79" s="10"/>
      <c r="ABR79" s="10"/>
      <c r="ABS79" s="10"/>
      <c r="ABT79" s="10"/>
      <c r="ABU79" s="10"/>
      <c r="ABV79" s="10"/>
      <c r="ABW79" s="10"/>
      <c r="ABX79" s="10"/>
      <c r="ABY79" s="10"/>
      <c r="ABZ79" s="10"/>
      <c r="ACA79" s="10"/>
      <c r="ACB79" s="10"/>
      <c r="ACC79" s="10"/>
      <c r="ACD79" s="10"/>
      <c r="ACE79" s="10"/>
      <c r="ACF79" s="10"/>
      <c r="ACG79" s="10"/>
      <c r="ACH79" s="10"/>
      <c r="ACI79" s="10"/>
      <c r="ACJ79" s="10"/>
      <c r="ACK79" s="10"/>
      <c r="ACL79" s="10"/>
      <c r="ACM79" s="10"/>
      <c r="ACN79" s="10"/>
      <c r="ACO79" s="10"/>
      <c r="ACP79" s="10"/>
      <c r="ACQ79" s="10"/>
      <c r="ACR79" s="10"/>
      <c r="ACS79" s="10"/>
      <c r="ACT79" s="10"/>
      <c r="ACU79" s="10"/>
      <c r="ACV79" s="10"/>
      <c r="ACW79" s="10"/>
      <c r="ACX79" s="10"/>
      <c r="ACY79" s="10"/>
      <c r="ACZ79" s="10"/>
      <c r="ADA79" s="10"/>
      <c r="ADB79" s="10"/>
      <c r="ADC79" s="10"/>
      <c r="ADD79" s="10"/>
      <c r="ADE79" s="10"/>
      <c r="ADF79" s="10"/>
      <c r="ADG79" s="10"/>
      <c r="ADH79" s="10"/>
      <c r="ADI79" s="10"/>
      <c r="ADJ79" s="10"/>
      <c r="ADK79" s="10"/>
      <c r="ADL79" s="10"/>
      <c r="ADM79" s="10"/>
      <c r="ADN79" s="10"/>
      <c r="ADO79" s="10"/>
      <c r="ADP79" s="10"/>
      <c r="ADQ79" s="10"/>
      <c r="ADR79" s="10"/>
      <c r="ADS79" s="10"/>
      <c r="ADT79" s="10"/>
      <c r="ADU79" s="10"/>
      <c r="ADV79" s="10"/>
      <c r="ADW79" s="10"/>
      <c r="ADX79" s="10"/>
      <c r="ADY79" s="10"/>
      <c r="ADZ79" s="10"/>
      <c r="AEA79" s="10"/>
      <c r="AEB79" s="10"/>
      <c r="AEC79" s="10"/>
      <c r="AED79" s="10"/>
      <c r="AEE79" s="10"/>
      <c r="AEF79" s="10"/>
      <c r="AEG79" s="10"/>
      <c r="AEH79" s="10"/>
      <c r="AEI79" s="10"/>
      <c r="AEJ79" s="10"/>
      <c r="AEK79" s="10"/>
      <c r="AEL79" s="10"/>
      <c r="AEM79" s="10"/>
      <c r="AEN79" s="10"/>
      <c r="AEO79" s="10"/>
      <c r="AEP79" s="10"/>
      <c r="AEQ79" s="10"/>
      <c r="AER79" s="10"/>
      <c r="AES79" s="10"/>
      <c r="AET79" s="10"/>
      <c r="AEU79" s="10"/>
      <c r="AEV79" s="10"/>
      <c r="AEW79" s="10"/>
      <c r="AEX79" s="10"/>
      <c r="AEY79" s="10"/>
      <c r="AEZ79" s="10"/>
      <c r="AFA79" s="10"/>
      <c r="AFB79" s="10"/>
      <c r="AFC79" s="10"/>
      <c r="AFD79" s="10"/>
      <c r="AFE79" s="10"/>
      <c r="AFF79" s="10"/>
      <c r="AFG79" s="10"/>
      <c r="AFH79" s="10"/>
      <c r="AFI79" s="10"/>
      <c r="AFJ79" s="10"/>
      <c r="AFK79" s="10"/>
      <c r="AFL79" s="10"/>
      <c r="AFM79" s="10"/>
      <c r="AFN79" s="10"/>
      <c r="AFO79" s="10"/>
      <c r="AFP79" s="10"/>
      <c r="AFQ79" s="10"/>
      <c r="AFR79" s="10"/>
      <c r="AFS79" s="10"/>
      <c r="AFT79" s="10"/>
      <c r="AFU79" s="10"/>
      <c r="AFV79" s="10"/>
      <c r="AFW79" s="10"/>
      <c r="AFX79" s="10"/>
      <c r="AFY79" s="10"/>
      <c r="AFZ79" s="10"/>
      <c r="AGA79" s="10"/>
      <c r="AGB79" s="10"/>
      <c r="AGC79" s="10"/>
      <c r="AGD79" s="10"/>
      <c r="AGE79" s="10"/>
      <c r="AGF79" s="10"/>
      <c r="AGG79" s="10"/>
      <c r="AGH79" s="10"/>
      <c r="AGI79" s="10"/>
      <c r="AGJ79" s="10"/>
      <c r="AGK79" s="10"/>
      <c r="AGL79" s="10"/>
      <c r="AGM79" s="10"/>
      <c r="AGN79" s="10"/>
      <c r="AGO79" s="10"/>
      <c r="AGP79" s="10"/>
      <c r="AGQ79" s="10"/>
      <c r="AGR79" s="10"/>
      <c r="AGS79" s="10"/>
      <c r="AGT79" s="10"/>
      <c r="AGU79" s="10"/>
      <c r="AGV79" s="10"/>
      <c r="AGW79" s="10"/>
      <c r="AGX79" s="10"/>
      <c r="AGY79" s="10"/>
      <c r="AGZ79" s="10"/>
      <c r="AHA79" s="10"/>
      <c r="AHB79" s="10"/>
      <c r="AHC79" s="10"/>
      <c r="AHD79" s="10"/>
      <c r="AHE79" s="10"/>
      <c r="AHF79" s="10"/>
      <c r="AHG79" s="10"/>
      <c r="AHH79" s="10"/>
      <c r="AHI79" s="10"/>
      <c r="AHJ79" s="10"/>
      <c r="AHK79" s="10"/>
      <c r="AHL79" s="10"/>
      <c r="AHM79" s="10"/>
      <c r="AHN79" s="10"/>
      <c r="AHO79" s="10"/>
      <c r="AHP79" s="10"/>
      <c r="AHQ79" s="10"/>
      <c r="AHR79" s="10"/>
      <c r="AHS79" s="10"/>
      <c r="AHT79" s="10"/>
      <c r="AHU79" s="10"/>
      <c r="AHV79" s="10"/>
      <c r="AHW79" s="10"/>
      <c r="AHX79" s="10"/>
      <c r="AHY79" s="10"/>
      <c r="AHZ79" s="10"/>
      <c r="AIA79" s="10"/>
      <c r="AIB79" s="10"/>
      <c r="AIC79" s="10"/>
      <c r="AID79" s="10"/>
      <c r="AIE79" s="10"/>
      <c r="AIF79" s="10"/>
      <c r="AIG79" s="10"/>
      <c r="AIH79" s="10"/>
      <c r="AII79" s="10"/>
      <c r="AIJ79" s="10"/>
      <c r="AIK79" s="10"/>
      <c r="AIL79" s="10"/>
      <c r="AIM79" s="10"/>
      <c r="AIN79" s="10"/>
      <c r="AIO79" s="10"/>
      <c r="AIP79" s="10"/>
      <c r="AIQ79" s="10"/>
      <c r="AIR79" s="10"/>
      <c r="AIS79" s="10"/>
      <c r="AIT79" s="10"/>
      <c r="AIU79" s="10"/>
      <c r="AIV79" s="10"/>
      <c r="AIW79" s="10"/>
      <c r="AIX79" s="10"/>
      <c r="AIY79" s="10"/>
      <c r="AIZ79" s="10"/>
      <c r="AJA79" s="10"/>
      <c r="AJB79" s="10"/>
      <c r="AJC79" s="10"/>
      <c r="AJD79" s="10"/>
      <c r="AJE79" s="10"/>
      <c r="AJF79" s="10"/>
      <c r="AJG79" s="10"/>
      <c r="AJH79" s="10"/>
      <c r="AJI79" s="10"/>
      <c r="AJJ79" s="10"/>
      <c r="AJK79" s="10"/>
      <c r="AJL79" s="10"/>
      <c r="AJM79" s="10"/>
      <c r="AJN79" s="10"/>
      <c r="AJO79" s="10"/>
      <c r="AJP79" s="10"/>
      <c r="AJQ79" s="10"/>
      <c r="AJR79" s="10"/>
      <c r="AJS79" s="10"/>
      <c r="AJT79" s="10"/>
      <c r="AJU79" s="10"/>
      <c r="AJV79" s="10"/>
      <c r="AJW79" s="10"/>
      <c r="AJX79" s="10"/>
      <c r="AJY79" s="10"/>
      <c r="AJZ79" s="10"/>
      <c r="AKA79" s="10"/>
      <c r="AKB79" s="10"/>
      <c r="AKC79" s="10"/>
      <c r="AKD79" s="10"/>
      <c r="AKE79" s="10"/>
      <c r="AKF79" s="10"/>
      <c r="AKG79" s="10"/>
      <c r="AKH79" s="10"/>
      <c r="AKI79" s="10"/>
      <c r="AKJ79" s="10"/>
      <c r="AKK79" s="10"/>
      <c r="AKL79" s="10"/>
      <c r="AKM79" s="10"/>
      <c r="AKN79" s="10"/>
      <c r="AKO79" s="10"/>
      <c r="AKP79" s="10"/>
      <c r="AKQ79" s="10"/>
      <c r="AKR79" s="10"/>
      <c r="AKS79" s="10"/>
      <c r="AKT79" s="10"/>
      <c r="AKU79" s="10"/>
      <c r="AKV79" s="10"/>
      <c r="AKW79" s="10"/>
      <c r="AKX79" s="10"/>
      <c r="AKY79" s="10"/>
      <c r="AKZ79" s="10"/>
      <c r="ALA79" s="10"/>
      <c r="ALB79" s="10"/>
      <c r="ALC79" s="10"/>
      <c r="ALD79" s="10"/>
      <c r="ALE79" s="10"/>
      <c r="ALF79" s="10"/>
      <c r="ALG79" s="10"/>
      <c r="ALH79" s="10"/>
      <c r="ALI79" s="10"/>
      <c r="ALJ79" s="10"/>
      <c r="ALK79" s="10"/>
      <c r="ALL79" s="10"/>
      <c r="ALM79" s="10"/>
      <c r="ALN79" s="10"/>
      <c r="ALO79" s="10"/>
      <c r="ALP79" s="10"/>
      <c r="ALQ79" s="10"/>
      <c r="ALR79" s="10"/>
      <c r="ALS79" s="10"/>
      <c r="ALT79" s="10"/>
      <c r="ALU79" s="10"/>
      <c r="ALV79" s="10"/>
      <c r="ALW79" s="10"/>
      <c r="ALX79" s="10"/>
      <c r="ALY79" s="10"/>
      <c r="ALZ79" s="10"/>
      <c r="AMA79" s="10"/>
      <c r="AMB79" s="10"/>
      <c r="AMC79" s="10"/>
      <c r="AMD79" s="10"/>
      <c r="AME79" s="10"/>
      <c r="AMF79" s="9"/>
      <c r="AMG79" s="9"/>
    </row>
    <row r="80" spans="1:1021" s="8" customFormat="1">
      <c r="J80" s="10"/>
      <c r="N80" s="23"/>
    </row>
    <row r="81" spans="1:1022">
      <c r="A81" s="14" t="s">
        <v>179</v>
      </c>
      <c r="B81" s="14" t="s">
        <v>206</v>
      </c>
      <c r="C81" s="34" t="s">
        <v>207</v>
      </c>
      <c r="D81" s="14" t="s">
        <v>208</v>
      </c>
      <c r="E81" s="14" t="s">
        <v>209</v>
      </c>
      <c r="F81" s="14" t="s">
        <v>208</v>
      </c>
      <c r="G81" s="14" t="s">
        <v>209</v>
      </c>
      <c r="H81" s="10">
        <v>2</v>
      </c>
      <c r="I81" s="10" t="s">
        <v>19</v>
      </c>
      <c r="J81" s="10">
        <f>$G$1*H81</f>
        <v>1024</v>
      </c>
      <c r="K81" s="10" t="s">
        <v>210</v>
      </c>
      <c r="L81" s="13">
        <v>42599</v>
      </c>
      <c r="M81" s="13">
        <v>42634</v>
      </c>
      <c r="N81" s="11" t="s">
        <v>55</v>
      </c>
      <c r="O81" s="10"/>
      <c r="P81" s="10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  <c r="XL81" s="9"/>
      <c r="XM81" s="9"/>
      <c r="XN81" s="9"/>
      <c r="XO81" s="9"/>
      <c r="XP81" s="9"/>
      <c r="XQ81" s="9"/>
      <c r="XR81" s="9"/>
      <c r="XS81" s="9"/>
      <c r="XT81" s="9"/>
      <c r="XU81" s="9"/>
      <c r="XV81" s="9"/>
      <c r="XW81" s="9"/>
      <c r="XX81" s="9"/>
      <c r="XY81" s="9"/>
      <c r="XZ81" s="9"/>
      <c r="YA81" s="9"/>
      <c r="YB81" s="9"/>
      <c r="YC81" s="9"/>
      <c r="YD81" s="9"/>
      <c r="YE81" s="9"/>
      <c r="YF81" s="9"/>
      <c r="YG81" s="9"/>
      <c r="YH81" s="9"/>
      <c r="YI81" s="9"/>
      <c r="YJ81" s="9"/>
      <c r="YK81" s="9"/>
      <c r="YL81" s="9"/>
      <c r="YM81" s="9"/>
      <c r="YN81" s="9"/>
      <c r="YO81" s="9"/>
      <c r="YP81" s="9"/>
      <c r="YQ81" s="9"/>
      <c r="YR81" s="9"/>
      <c r="YS81" s="9"/>
      <c r="YT81" s="9"/>
      <c r="YU81" s="9"/>
      <c r="YV81" s="9"/>
      <c r="YW81" s="9"/>
      <c r="YX81" s="9"/>
      <c r="YY81" s="9"/>
      <c r="YZ81" s="9"/>
      <c r="ZA81" s="9"/>
      <c r="ZB81" s="9"/>
      <c r="ZC81" s="9"/>
      <c r="ZD81" s="9"/>
      <c r="ZE81" s="9"/>
      <c r="ZF81" s="9"/>
      <c r="ZG81" s="9"/>
      <c r="ZH81" s="9"/>
      <c r="ZI81" s="9"/>
      <c r="ZJ81" s="9"/>
      <c r="ZK81" s="9"/>
      <c r="ZL81" s="9"/>
      <c r="ZM81" s="9"/>
      <c r="ZN81" s="9"/>
      <c r="ZO81" s="9"/>
      <c r="ZP81" s="9"/>
      <c r="ZQ81" s="9"/>
      <c r="ZR81" s="9"/>
      <c r="ZS81" s="9"/>
      <c r="ZT81" s="9"/>
      <c r="ZU81" s="9"/>
      <c r="ZV81" s="9"/>
      <c r="ZW81" s="9"/>
      <c r="ZX81" s="9"/>
      <c r="ZY81" s="9"/>
      <c r="ZZ81" s="9"/>
      <c r="AAA81" s="9"/>
      <c r="AAB81" s="9"/>
      <c r="AAC81" s="9"/>
      <c r="AAD81" s="9"/>
      <c r="AAE81" s="9"/>
      <c r="AAF81" s="9"/>
      <c r="AAG81" s="9"/>
      <c r="AAH81" s="9"/>
      <c r="AAI81" s="9"/>
      <c r="AAJ81" s="9"/>
      <c r="AAK81" s="9"/>
      <c r="AAL81" s="9"/>
      <c r="AAM81" s="9"/>
      <c r="AAN81" s="9"/>
      <c r="AAO81" s="9"/>
      <c r="AAP81" s="9"/>
      <c r="AAQ81" s="9"/>
      <c r="AAR81" s="9"/>
      <c r="AAS81" s="9"/>
      <c r="AAT81" s="9"/>
      <c r="AAU81" s="9"/>
      <c r="AAV81" s="9"/>
      <c r="AAW81" s="9"/>
      <c r="AAX81" s="9"/>
      <c r="AAY81" s="9"/>
      <c r="AAZ81" s="9"/>
      <c r="ABA81" s="9"/>
      <c r="ABB81" s="9"/>
      <c r="ABC81" s="9"/>
      <c r="ABD81" s="9"/>
      <c r="ABE81" s="9"/>
      <c r="ABF81" s="9"/>
      <c r="ABG81" s="9"/>
      <c r="ABH81" s="9"/>
      <c r="ABI81" s="9"/>
      <c r="ABJ81" s="9"/>
      <c r="ABK81" s="9"/>
      <c r="ABL81" s="9"/>
      <c r="ABM81" s="9"/>
      <c r="ABN81" s="9"/>
      <c r="ABO81" s="9"/>
      <c r="ABP81" s="9"/>
      <c r="ABQ81" s="9"/>
      <c r="ABR81" s="9"/>
      <c r="ABS81" s="9"/>
      <c r="ABT81" s="9"/>
      <c r="ABU81" s="9"/>
      <c r="ABV81" s="9"/>
      <c r="ABW81" s="9"/>
      <c r="ABX81" s="9"/>
      <c r="ABY81" s="9"/>
      <c r="ABZ81" s="9"/>
      <c r="ACA81" s="9"/>
      <c r="ACB81" s="9"/>
      <c r="ACC81" s="9"/>
      <c r="ACD81" s="9"/>
      <c r="ACE81" s="9"/>
      <c r="ACF81" s="9"/>
      <c r="ACG81" s="9"/>
      <c r="ACH81" s="9"/>
      <c r="ACI81" s="9"/>
      <c r="ACJ81" s="9"/>
      <c r="ACK81" s="9"/>
      <c r="ACL81" s="9"/>
      <c r="ACM81" s="9"/>
      <c r="ACN81" s="9"/>
      <c r="ACO81" s="9"/>
      <c r="ACP81" s="9"/>
      <c r="ACQ81" s="9"/>
      <c r="ACR81" s="9"/>
      <c r="ACS81" s="9"/>
      <c r="ACT81" s="9"/>
      <c r="ACU81" s="9"/>
      <c r="ACV81" s="9"/>
      <c r="ACW81" s="9"/>
      <c r="ACX81" s="9"/>
      <c r="ACY81" s="9"/>
      <c r="ACZ81" s="9"/>
      <c r="ADA81" s="9"/>
      <c r="ADB81" s="9"/>
      <c r="ADC81" s="9"/>
      <c r="ADD81" s="9"/>
      <c r="ADE81" s="9"/>
      <c r="ADF81" s="9"/>
      <c r="ADG81" s="9"/>
      <c r="ADH81" s="9"/>
      <c r="ADI81" s="9"/>
      <c r="ADJ81" s="9"/>
      <c r="ADK81" s="9"/>
      <c r="ADL81" s="9"/>
      <c r="ADM81" s="9"/>
      <c r="ADN81" s="9"/>
      <c r="ADO81" s="9"/>
      <c r="ADP81" s="9"/>
      <c r="ADQ81" s="9"/>
      <c r="ADR81" s="9"/>
      <c r="ADS81" s="9"/>
      <c r="ADT81" s="9"/>
      <c r="ADU81" s="9"/>
      <c r="ADV81" s="9"/>
      <c r="ADW81" s="9"/>
      <c r="ADX81" s="9"/>
      <c r="ADY81" s="9"/>
      <c r="ADZ81" s="9"/>
      <c r="AEA81" s="9"/>
      <c r="AEB81" s="9"/>
      <c r="AEC81" s="9"/>
      <c r="AED81" s="9"/>
      <c r="AEE81" s="9"/>
      <c r="AEF81" s="9"/>
      <c r="AEG81" s="9"/>
      <c r="AEH81" s="9"/>
      <c r="AEI81" s="9"/>
      <c r="AEJ81" s="9"/>
      <c r="AEK81" s="9"/>
      <c r="AEL81" s="9"/>
      <c r="AEM81" s="9"/>
      <c r="AEN81" s="9"/>
      <c r="AEO81" s="9"/>
      <c r="AEP81" s="9"/>
      <c r="AEQ81" s="9"/>
      <c r="AER81" s="9"/>
      <c r="AES81" s="9"/>
      <c r="AET81" s="9"/>
      <c r="AEU81" s="9"/>
      <c r="AEV81" s="9"/>
      <c r="AEW81" s="9"/>
      <c r="AEX81" s="9"/>
      <c r="AEY81" s="9"/>
      <c r="AEZ81" s="9"/>
      <c r="AFA81" s="9"/>
      <c r="AFB81" s="9"/>
      <c r="AFC81" s="9"/>
      <c r="AFD81" s="9"/>
      <c r="AFE81" s="9"/>
      <c r="AFF81" s="9"/>
      <c r="AFG81" s="9"/>
      <c r="AFH81" s="9"/>
      <c r="AFI81" s="9"/>
      <c r="AFJ81" s="9"/>
      <c r="AFK81" s="9"/>
      <c r="AFL81" s="9"/>
      <c r="AFM81" s="9"/>
      <c r="AFN81" s="9"/>
      <c r="AFO81" s="9"/>
      <c r="AFP81" s="9"/>
      <c r="AFQ81" s="9"/>
      <c r="AFR81" s="9"/>
      <c r="AFS81" s="9"/>
      <c r="AFT81" s="9"/>
      <c r="AFU81" s="9"/>
      <c r="AFV81" s="9"/>
      <c r="AFW81" s="9"/>
      <c r="AFX81" s="9"/>
      <c r="AFY81" s="9"/>
      <c r="AFZ81" s="9"/>
      <c r="AGA81" s="9"/>
      <c r="AGB81" s="9"/>
      <c r="AGC81" s="9"/>
      <c r="AGD81" s="9"/>
      <c r="AGE81" s="9"/>
      <c r="AGF81" s="9"/>
      <c r="AGG81" s="9"/>
      <c r="AGH81" s="9"/>
      <c r="AGI81" s="9"/>
      <c r="AGJ81" s="9"/>
      <c r="AGK81" s="9"/>
      <c r="AGL81" s="9"/>
      <c r="AGM81" s="9"/>
      <c r="AGN81" s="9"/>
      <c r="AGO81" s="9"/>
      <c r="AGP81" s="9"/>
      <c r="AGQ81" s="9"/>
      <c r="AGR81" s="9"/>
      <c r="AGS81" s="9"/>
      <c r="AGT81" s="9"/>
      <c r="AGU81" s="9"/>
      <c r="AGV81" s="9"/>
      <c r="AGW81" s="9"/>
      <c r="AGX81" s="9"/>
      <c r="AGY81" s="9"/>
      <c r="AGZ81" s="9"/>
      <c r="AHA81" s="9"/>
      <c r="AHB81" s="9"/>
      <c r="AHC81" s="9"/>
      <c r="AHD81" s="9"/>
      <c r="AHE81" s="9"/>
      <c r="AHF81" s="9"/>
      <c r="AHG81" s="9"/>
      <c r="AHH81" s="9"/>
      <c r="AHI81" s="9"/>
      <c r="AHJ81" s="9"/>
      <c r="AHK81" s="9"/>
      <c r="AHL81" s="9"/>
      <c r="AHM81" s="9"/>
      <c r="AHN81" s="9"/>
      <c r="AHO81" s="9"/>
      <c r="AHP81" s="9"/>
      <c r="AHQ81" s="9"/>
      <c r="AHR81" s="9"/>
      <c r="AHS81" s="9"/>
      <c r="AHT81" s="9"/>
      <c r="AHU81" s="9"/>
      <c r="AHV81" s="9"/>
      <c r="AHW81" s="9"/>
      <c r="AHX81" s="9"/>
      <c r="AHY81" s="9"/>
      <c r="AHZ81" s="9"/>
      <c r="AIA81" s="9"/>
      <c r="AIB81" s="9"/>
      <c r="AIC81" s="9"/>
      <c r="AID81" s="9"/>
      <c r="AIE81" s="9"/>
      <c r="AIF81" s="9"/>
      <c r="AIG81" s="9"/>
      <c r="AIH81" s="9"/>
      <c r="AII81" s="9"/>
      <c r="AIJ81" s="9"/>
      <c r="AIK81" s="9"/>
      <c r="AIL81" s="9"/>
      <c r="AIM81" s="9"/>
      <c r="AIN81" s="9"/>
      <c r="AIO81" s="9"/>
      <c r="AIP81" s="9"/>
      <c r="AIQ81" s="9"/>
      <c r="AIR81" s="9"/>
      <c r="AIS81" s="9"/>
      <c r="AIT81" s="9"/>
      <c r="AIU81" s="9"/>
      <c r="AIV81" s="9"/>
      <c r="AIW81" s="9"/>
      <c r="AIX81" s="9"/>
      <c r="AIY81" s="9"/>
      <c r="AIZ81" s="9"/>
      <c r="AJA81" s="9"/>
      <c r="AJB81" s="9"/>
      <c r="AJC81" s="9"/>
      <c r="AJD81" s="9"/>
      <c r="AJE81" s="9"/>
      <c r="AJF81" s="9"/>
      <c r="AJG81" s="9"/>
      <c r="AJH81" s="9"/>
      <c r="AJI81" s="9"/>
      <c r="AJJ81" s="9"/>
      <c r="AJK81" s="9"/>
      <c r="AJL81" s="9"/>
      <c r="AJM81" s="9"/>
      <c r="AJN81" s="9"/>
      <c r="AJO81" s="9"/>
      <c r="AJP81" s="9"/>
      <c r="AJQ81" s="9"/>
      <c r="AJR81" s="9"/>
      <c r="AJS81" s="9"/>
      <c r="AJT81" s="9"/>
      <c r="AJU81" s="9"/>
      <c r="AJV81" s="9"/>
      <c r="AJW81" s="9"/>
      <c r="AJX81" s="9"/>
      <c r="AJY81" s="9"/>
      <c r="AJZ81" s="9"/>
      <c r="AKA81" s="9"/>
      <c r="AKB81" s="9"/>
      <c r="AKC81" s="9"/>
      <c r="AKD81" s="9"/>
      <c r="AKE81" s="9"/>
      <c r="AKF81" s="9"/>
      <c r="AKG81" s="9"/>
      <c r="AKH81" s="9"/>
      <c r="AKI81" s="9"/>
      <c r="AKJ81" s="9"/>
      <c r="AKK81" s="9"/>
      <c r="AKL81" s="9"/>
      <c r="AKM81" s="9"/>
      <c r="AKN81" s="9"/>
      <c r="AKO81" s="9"/>
      <c r="AKP81" s="9"/>
      <c r="AKQ81" s="9"/>
      <c r="AKR81" s="9"/>
      <c r="AKS81" s="9"/>
      <c r="AKT81" s="9"/>
      <c r="AKU81" s="9"/>
      <c r="AKV81" s="9"/>
      <c r="AKW81" s="9"/>
      <c r="AKX81" s="9"/>
      <c r="AKY81" s="9"/>
      <c r="AKZ81" s="9"/>
      <c r="ALA81" s="9"/>
      <c r="ALB81" s="9"/>
      <c r="ALC81" s="9"/>
      <c r="ALD81" s="9"/>
      <c r="ALE81" s="9"/>
      <c r="ALF81" s="9"/>
      <c r="ALG81" s="9"/>
      <c r="ALH81" s="9"/>
      <c r="ALI81" s="9"/>
      <c r="ALJ81" s="9"/>
      <c r="ALK81" s="9"/>
      <c r="ALL81" s="9"/>
      <c r="ALM81" s="9"/>
      <c r="ALN81" s="9"/>
      <c r="ALO81" s="9"/>
      <c r="ALP81" s="9"/>
      <c r="ALQ81" s="9"/>
      <c r="ALR81" s="9"/>
      <c r="ALS81" s="9"/>
      <c r="ALT81" s="9"/>
      <c r="ALU81" s="9"/>
      <c r="ALV81" s="9"/>
      <c r="ALW81" s="9"/>
      <c r="ALX81" s="9"/>
      <c r="ALY81" s="9"/>
      <c r="ALZ81" s="9"/>
      <c r="AMA81" s="9"/>
      <c r="AMB81" s="9"/>
      <c r="AMC81" s="9"/>
      <c r="AMD81" s="9"/>
      <c r="AME81" s="9"/>
      <c r="AMF81" s="9"/>
      <c r="AMG81" s="9"/>
    </row>
    <row r="82" spans="1:1022">
      <c r="A82" s="10" t="s">
        <v>179</v>
      </c>
      <c r="B82" s="10" t="s">
        <v>211</v>
      </c>
      <c r="C82" s="11" t="s">
        <v>212</v>
      </c>
      <c r="D82"/>
      <c r="F82" s="10" t="s">
        <v>208</v>
      </c>
      <c r="H82" s="10">
        <v>2</v>
      </c>
      <c r="I82" s="10" t="s">
        <v>19</v>
      </c>
      <c r="J82" s="10">
        <f>$G$1*H82</f>
        <v>1024</v>
      </c>
      <c r="K82" s="10" t="s">
        <v>210</v>
      </c>
      <c r="L82" s="13">
        <v>42599</v>
      </c>
      <c r="M82" s="13">
        <v>42634</v>
      </c>
      <c r="N82" s="11" t="s">
        <v>55</v>
      </c>
      <c r="O82" s="10"/>
      <c r="P82" s="10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  <c r="SY82" s="17"/>
      <c r="SZ82" s="17"/>
      <c r="TA82" s="17"/>
      <c r="TB82" s="17"/>
      <c r="TC82" s="17"/>
      <c r="TD82" s="17"/>
      <c r="TE82" s="17"/>
      <c r="TF82" s="17"/>
      <c r="TG82" s="17"/>
      <c r="TH82" s="17"/>
      <c r="TI82" s="17"/>
      <c r="TJ82" s="17"/>
      <c r="TK82" s="17"/>
      <c r="TL82" s="17"/>
      <c r="TM82" s="17"/>
      <c r="TN82" s="17"/>
      <c r="TO82" s="17"/>
      <c r="TP82" s="17"/>
      <c r="TQ82" s="17"/>
      <c r="TR82" s="17"/>
      <c r="TS82" s="17"/>
      <c r="TT82" s="17"/>
      <c r="TU82" s="17"/>
      <c r="TV82" s="17"/>
      <c r="TW82" s="17"/>
      <c r="TX82" s="17"/>
      <c r="TY82" s="17"/>
      <c r="TZ82" s="17"/>
      <c r="UA82" s="17"/>
      <c r="UB82" s="17"/>
      <c r="UC82" s="17"/>
      <c r="UD82" s="17"/>
      <c r="UE82" s="17"/>
      <c r="UF82" s="17"/>
      <c r="UG82" s="17"/>
      <c r="UH82" s="17"/>
      <c r="UI82" s="17"/>
      <c r="UJ82" s="17"/>
      <c r="UK82" s="17"/>
      <c r="UL82" s="17"/>
      <c r="UM82" s="17"/>
      <c r="UN82" s="17"/>
      <c r="UO82" s="17"/>
      <c r="UP82" s="17"/>
      <c r="UQ82" s="17"/>
      <c r="UR82" s="17"/>
      <c r="US82" s="17"/>
      <c r="UT82" s="17"/>
      <c r="UU82" s="17"/>
      <c r="UV82" s="17"/>
      <c r="UW82" s="17"/>
      <c r="UX82" s="17"/>
      <c r="UY82" s="17"/>
      <c r="UZ82" s="17"/>
      <c r="VA82" s="17"/>
      <c r="VB82" s="17"/>
      <c r="VC82" s="17"/>
      <c r="VD82" s="17"/>
      <c r="VE82" s="17"/>
      <c r="VF82" s="17"/>
      <c r="VG82" s="17"/>
      <c r="VH82" s="17"/>
      <c r="VI82" s="17"/>
      <c r="VJ82" s="17"/>
      <c r="VK82" s="17"/>
      <c r="VL82" s="17"/>
      <c r="VM82" s="17"/>
      <c r="VN82" s="17"/>
      <c r="VO82" s="17"/>
      <c r="VP82" s="17"/>
      <c r="VQ82" s="17"/>
      <c r="VR82" s="17"/>
      <c r="VS82" s="17"/>
      <c r="VT82" s="17"/>
      <c r="VU82" s="17"/>
      <c r="VV82" s="17"/>
      <c r="VW82" s="17"/>
      <c r="VX82" s="17"/>
      <c r="VY82" s="17"/>
      <c r="VZ82" s="17"/>
      <c r="WA82" s="17"/>
      <c r="WB82" s="17"/>
      <c r="WC82" s="17"/>
      <c r="WD82" s="17"/>
      <c r="WE82" s="17"/>
      <c r="WF82" s="17"/>
      <c r="WG82" s="17"/>
      <c r="WH82" s="17"/>
      <c r="WI82" s="17"/>
      <c r="WJ82" s="17"/>
      <c r="WK82" s="17"/>
      <c r="WL82" s="17"/>
      <c r="WM82" s="17"/>
      <c r="WN82" s="17"/>
      <c r="WO82" s="17"/>
      <c r="WP82" s="17"/>
      <c r="WQ82" s="17"/>
      <c r="WR82" s="17"/>
      <c r="WS82" s="17"/>
      <c r="WT82" s="17"/>
      <c r="WU82" s="17"/>
      <c r="WV82" s="17"/>
      <c r="WW82" s="17"/>
      <c r="WX82" s="17"/>
      <c r="WY82" s="17"/>
      <c r="WZ82" s="17"/>
      <c r="XA82" s="17"/>
      <c r="XB82" s="17"/>
      <c r="XC82" s="17"/>
      <c r="XD82" s="17"/>
      <c r="XE82" s="17"/>
      <c r="XF82" s="17"/>
      <c r="XG82" s="17"/>
      <c r="XH82" s="17"/>
      <c r="XI82" s="17"/>
      <c r="XJ82" s="17"/>
      <c r="XK82" s="17"/>
      <c r="XL82" s="17"/>
      <c r="XM82" s="17"/>
      <c r="XN82" s="17"/>
      <c r="XO82" s="17"/>
      <c r="XP82" s="17"/>
      <c r="XQ82" s="17"/>
      <c r="XR82" s="17"/>
      <c r="XS82" s="17"/>
      <c r="XT82" s="17"/>
      <c r="XU82" s="17"/>
      <c r="XV82" s="17"/>
      <c r="XW82" s="17"/>
      <c r="XX82" s="17"/>
      <c r="XY82" s="17"/>
      <c r="XZ82" s="17"/>
      <c r="YA82" s="17"/>
      <c r="YB82" s="17"/>
      <c r="YC82" s="17"/>
      <c r="YD82" s="17"/>
      <c r="YE82" s="17"/>
      <c r="YF82" s="17"/>
      <c r="YG82" s="17"/>
      <c r="YH82" s="17"/>
      <c r="YI82" s="17"/>
      <c r="YJ82" s="17"/>
      <c r="YK82" s="17"/>
      <c r="YL82" s="17"/>
      <c r="YM82" s="17"/>
      <c r="YN82" s="17"/>
      <c r="YO82" s="17"/>
      <c r="YP82" s="17"/>
      <c r="YQ82" s="17"/>
      <c r="YR82" s="17"/>
      <c r="YS82" s="17"/>
      <c r="YT82" s="17"/>
      <c r="YU82" s="17"/>
      <c r="YV82" s="17"/>
      <c r="YW82" s="17"/>
      <c r="YX82" s="17"/>
      <c r="YY82" s="17"/>
      <c r="YZ82" s="17"/>
      <c r="ZA82" s="17"/>
      <c r="ZB82" s="17"/>
      <c r="ZC82" s="17"/>
      <c r="ZD82" s="17"/>
      <c r="ZE82" s="17"/>
      <c r="ZF82" s="17"/>
      <c r="ZG82" s="17"/>
      <c r="ZH82" s="17"/>
      <c r="ZI82" s="17"/>
      <c r="ZJ82" s="17"/>
      <c r="ZK82" s="17"/>
      <c r="ZL82" s="17"/>
      <c r="ZM82" s="17"/>
      <c r="ZN82" s="17"/>
      <c r="ZO82" s="17"/>
      <c r="ZP82" s="17"/>
      <c r="ZQ82" s="17"/>
      <c r="ZR82" s="17"/>
      <c r="ZS82" s="17"/>
      <c r="ZT82" s="17"/>
      <c r="ZU82" s="17"/>
      <c r="ZV82" s="17"/>
      <c r="ZW82" s="17"/>
      <c r="ZX82" s="17"/>
      <c r="ZY82" s="17"/>
      <c r="ZZ82" s="17"/>
      <c r="AAA82" s="17"/>
      <c r="AAB82" s="17"/>
      <c r="AAC82" s="17"/>
      <c r="AAD82" s="17"/>
      <c r="AAE82" s="17"/>
      <c r="AAF82" s="17"/>
      <c r="AAG82" s="17"/>
      <c r="AAH82" s="17"/>
      <c r="AAI82" s="17"/>
      <c r="AAJ82" s="17"/>
      <c r="AAK82" s="17"/>
      <c r="AAL82" s="17"/>
      <c r="AAM82" s="17"/>
      <c r="AAN82" s="17"/>
      <c r="AAO82" s="17"/>
      <c r="AAP82" s="17"/>
      <c r="AAQ82" s="17"/>
      <c r="AAR82" s="17"/>
      <c r="AAS82" s="17"/>
      <c r="AAT82" s="17"/>
      <c r="AAU82" s="17"/>
      <c r="AAV82" s="17"/>
      <c r="AAW82" s="17"/>
      <c r="AAX82" s="17"/>
      <c r="AAY82" s="17"/>
      <c r="AAZ82" s="17"/>
      <c r="ABA82" s="17"/>
      <c r="ABB82" s="17"/>
      <c r="ABC82" s="17"/>
      <c r="ABD82" s="17"/>
      <c r="ABE82" s="17"/>
      <c r="ABF82" s="17"/>
      <c r="ABG82" s="17"/>
      <c r="ABH82" s="17"/>
      <c r="ABI82" s="17"/>
      <c r="ABJ82" s="17"/>
      <c r="ABK82" s="17"/>
      <c r="ABL82" s="17"/>
      <c r="ABM82" s="17"/>
      <c r="ABN82" s="17"/>
      <c r="ABO82" s="17"/>
      <c r="ABP82" s="17"/>
      <c r="ABQ82" s="17"/>
      <c r="ABR82" s="17"/>
      <c r="ABS82" s="17"/>
      <c r="ABT82" s="17"/>
      <c r="ABU82" s="17"/>
      <c r="ABV82" s="17"/>
      <c r="ABW82" s="17"/>
      <c r="ABX82" s="17"/>
      <c r="ABY82" s="17"/>
      <c r="ABZ82" s="17"/>
      <c r="ACA82" s="17"/>
      <c r="ACB82" s="17"/>
      <c r="ACC82" s="17"/>
      <c r="ACD82" s="17"/>
      <c r="ACE82" s="17"/>
      <c r="ACF82" s="17"/>
      <c r="ACG82" s="17"/>
      <c r="ACH82" s="17"/>
      <c r="ACI82" s="17"/>
      <c r="ACJ82" s="17"/>
      <c r="ACK82" s="17"/>
      <c r="ACL82" s="17"/>
      <c r="ACM82" s="17"/>
      <c r="ACN82" s="17"/>
      <c r="ACO82" s="17"/>
      <c r="ACP82" s="17"/>
      <c r="ACQ82" s="17"/>
      <c r="ACR82" s="17"/>
      <c r="ACS82" s="17"/>
      <c r="ACT82" s="17"/>
      <c r="ACU82" s="17"/>
      <c r="ACV82" s="17"/>
      <c r="ACW82" s="17"/>
      <c r="ACX82" s="17"/>
      <c r="ACY82" s="17"/>
      <c r="ACZ82" s="17"/>
      <c r="ADA82" s="17"/>
      <c r="ADB82" s="17"/>
      <c r="ADC82" s="17"/>
      <c r="ADD82" s="17"/>
      <c r="ADE82" s="17"/>
      <c r="ADF82" s="17"/>
      <c r="ADG82" s="17"/>
      <c r="ADH82" s="17"/>
      <c r="ADI82" s="17"/>
      <c r="ADJ82" s="17"/>
      <c r="ADK82" s="17"/>
      <c r="ADL82" s="17"/>
      <c r="ADM82" s="17"/>
      <c r="ADN82" s="17"/>
      <c r="ADO82" s="17"/>
      <c r="ADP82" s="17"/>
      <c r="ADQ82" s="17"/>
      <c r="ADR82" s="17"/>
      <c r="ADS82" s="17"/>
      <c r="ADT82" s="17"/>
      <c r="ADU82" s="17"/>
      <c r="ADV82" s="17"/>
      <c r="ADW82" s="17"/>
      <c r="ADX82" s="17"/>
      <c r="ADY82" s="17"/>
      <c r="ADZ82" s="17"/>
      <c r="AEA82" s="17"/>
      <c r="AEB82" s="17"/>
      <c r="AEC82" s="17"/>
      <c r="AED82" s="17"/>
      <c r="AEE82" s="17"/>
      <c r="AEF82" s="17"/>
      <c r="AEG82" s="17"/>
      <c r="AEH82" s="17"/>
      <c r="AEI82" s="17"/>
      <c r="AEJ82" s="17"/>
      <c r="AEK82" s="17"/>
      <c r="AEL82" s="17"/>
      <c r="AEM82" s="17"/>
      <c r="AEN82" s="17"/>
      <c r="AEO82" s="17"/>
      <c r="AEP82" s="17"/>
      <c r="AEQ82" s="17"/>
      <c r="AER82" s="17"/>
      <c r="AES82" s="17"/>
      <c r="AET82" s="17"/>
      <c r="AEU82" s="17"/>
      <c r="AEV82" s="17"/>
      <c r="AEW82" s="17"/>
      <c r="AEX82" s="17"/>
      <c r="AEY82" s="17"/>
      <c r="AEZ82" s="17"/>
      <c r="AFA82" s="17"/>
      <c r="AFB82" s="17"/>
      <c r="AFC82" s="17"/>
      <c r="AFD82" s="17"/>
      <c r="AFE82" s="17"/>
      <c r="AFF82" s="17"/>
      <c r="AFG82" s="17"/>
      <c r="AFH82" s="17"/>
      <c r="AFI82" s="17"/>
      <c r="AFJ82" s="17"/>
      <c r="AFK82" s="17"/>
      <c r="AFL82" s="17"/>
      <c r="AFM82" s="17"/>
      <c r="AFN82" s="17"/>
      <c r="AFO82" s="17"/>
      <c r="AFP82" s="17"/>
      <c r="AFQ82" s="17"/>
      <c r="AFR82" s="17"/>
      <c r="AFS82" s="17"/>
      <c r="AFT82" s="17"/>
      <c r="AFU82" s="17"/>
      <c r="AFV82" s="17"/>
      <c r="AFW82" s="17"/>
      <c r="AFX82" s="17"/>
      <c r="AFY82" s="17"/>
      <c r="AFZ82" s="17"/>
      <c r="AGA82" s="17"/>
      <c r="AGB82" s="17"/>
      <c r="AGC82" s="17"/>
      <c r="AGD82" s="17"/>
      <c r="AGE82" s="17"/>
      <c r="AGF82" s="17"/>
      <c r="AGG82" s="17"/>
      <c r="AGH82" s="17"/>
      <c r="AGI82" s="17"/>
      <c r="AGJ82" s="17"/>
      <c r="AGK82" s="17"/>
      <c r="AGL82" s="17"/>
      <c r="AGM82" s="17"/>
      <c r="AGN82" s="17"/>
      <c r="AGO82" s="17"/>
      <c r="AGP82" s="17"/>
      <c r="AGQ82" s="17"/>
      <c r="AGR82" s="17"/>
      <c r="AGS82" s="17"/>
      <c r="AGT82" s="17"/>
      <c r="AGU82" s="17"/>
      <c r="AGV82" s="17"/>
      <c r="AGW82" s="17"/>
      <c r="AGX82" s="17"/>
      <c r="AGY82" s="17"/>
      <c r="AGZ82" s="17"/>
      <c r="AHA82" s="17"/>
      <c r="AHB82" s="17"/>
      <c r="AHC82" s="17"/>
      <c r="AHD82" s="17"/>
      <c r="AHE82" s="17"/>
      <c r="AHF82" s="17"/>
      <c r="AHG82" s="17"/>
      <c r="AHH82" s="17"/>
      <c r="AHI82" s="17"/>
      <c r="AHJ82" s="17"/>
      <c r="AHK82" s="17"/>
      <c r="AHL82" s="17"/>
      <c r="AHM82" s="17"/>
      <c r="AHN82" s="17"/>
      <c r="AHO82" s="17"/>
      <c r="AHP82" s="17"/>
      <c r="AHQ82" s="17"/>
      <c r="AHR82" s="17"/>
      <c r="AHS82" s="17"/>
      <c r="AHT82" s="17"/>
      <c r="AHU82" s="17"/>
      <c r="AHV82" s="17"/>
      <c r="AHW82" s="17"/>
      <c r="AHX82" s="17"/>
      <c r="AHY82" s="17"/>
      <c r="AHZ82" s="17"/>
      <c r="AIA82" s="17"/>
      <c r="AIB82" s="17"/>
      <c r="AIC82" s="17"/>
      <c r="AID82" s="17"/>
      <c r="AIE82" s="17"/>
      <c r="AIF82" s="17"/>
      <c r="AIG82" s="17"/>
      <c r="AIH82" s="17"/>
      <c r="AII82" s="17"/>
      <c r="AIJ82" s="17"/>
      <c r="AIK82" s="17"/>
      <c r="AIL82" s="17"/>
      <c r="AIM82" s="17"/>
      <c r="AIN82" s="17"/>
      <c r="AIO82" s="17"/>
      <c r="AIP82" s="17"/>
      <c r="AIQ82" s="17"/>
      <c r="AIR82" s="17"/>
      <c r="AIS82" s="17"/>
      <c r="AIT82" s="17"/>
      <c r="AIU82" s="17"/>
      <c r="AIV82" s="17"/>
      <c r="AIW82" s="17"/>
      <c r="AIX82" s="17"/>
      <c r="AIY82" s="17"/>
      <c r="AIZ82" s="17"/>
      <c r="AJA82" s="17"/>
      <c r="AJB82" s="17"/>
      <c r="AJC82" s="17"/>
      <c r="AJD82" s="17"/>
      <c r="AJE82" s="17"/>
      <c r="AJF82" s="17"/>
      <c r="AJG82" s="17"/>
      <c r="AJH82" s="17"/>
      <c r="AJI82" s="17"/>
      <c r="AJJ82" s="17"/>
      <c r="AJK82" s="17"/>
      <c r="AJL82" s="17"/>
      <c r="AJM82" s="17"/>
      <c r="AJN82" s="17"/>
      <c r="AJO82" s="17"/>
      <c r="AJP82" s="17"/>
      <c r="AJQ82" s="17"/>
      <c r="AJR82" s="17"/>
      <c r="AJS82" s="17"/>
      <c r="AJT82" s="17"/>
      <c r="AJU82" s="17"/>
      <c r="AJV82" s="17"/>
      <c r="AJW82" s="17"/>
      <c r="AJX82" s="17"/>
      <c r="AJY82" s="17"/>
      <c r="AJZ82" s="17"/>
      <c r="AKA82" s="17"/>
      <c r="AKB82" s="17"/>
      <c r="AKC82" s="17"/>
      <c r="AKD82" s="17"/>
      <c r="AKE82" s="17"/>
      <c r="AKF82" s="17"/>
      <c r="AKG82" s="17"/>
      <c r="AKH82" s="17"/>
      <c r="AKI82" s="17"/>
      <c r="AKJ82" s="17"/>
      <c r="AKK82" s="17"/>
      <c r="AKL82" s="17"/>
      <c r="AKM82" s="17"/>
      <c r="AKN82" s="17"/>
      <c r="AKO82" s="17"/>
      <c r="AKP82" s="17"/>
      <c r="AKQ82" s="17"/>
      <c r="AKR82" s="17"/>
      <c r="AKS82" s="17"/>
      <c r="AKT82" s="17"/>
      <c r="AKU82" s="17"/>
      <c r="AKV82" s="17"/>
      <c r="AKW82" s="17"/>
      <c r="AKX82" s="17"/>
      <c r="AKY82" s="17"/>
      <c r="AKZ82" s="17"/>
      <c r="ALA82" s="17"/>
      <c r="ALB82" s="17"/>
      <c r="ALC82" s="17"/>
      <c r="ALD82" s="17"/>
      <c r="ALE82" s="17"/>
      <c r="ALF82" s="17"/>
      <c r="ALG82" s="17"/>
      <c r="ALH82" s="17"/>
      <c r="ALI82" s="17"/>
      <c r="ALJ82" s="17"/>
      <c r="ALK82" s="17"/>
      <c r="ALL82" s="17"/>
      <c r="ALM82" s="17"/>
      <c r="ALN82" s="17"/>
      <c r="ALO82" s="17"/>
      <c r="ALP82" s="17"/>
      <c r="ALQ82" s="17"/>
      <c r="ALR82" s="17"/>
      <c r="ALS82" s="17"/>
      <c r="ALT82" s="17"/>
      <c r="ALU82" s="17"/>
      <c r="ALV82" s="17"/>
      <c r="ALW82" s="17"/>
      <c r="ALX82" s="17"/>
      <c r="ALY82" s="17"/>
      <c r="ALZ82" s="17"/>
      <c r="AMA82" s="17"/>
      <c r="AMB82" s="17"/>
      <c r="AMC82" s="17"/>
      <c r="AMD82" s="17"/>
      <c r="AME82" s="17"/>
      <c r="AMF82" s="17"/>
      <c r="AMG82" s="17"/>
    </row>
    <row r="83" spans="1:1022" s="8" customFormat="1">
      <c r="J83" s="10"/>
      <c r="N83" s="23"/>
    </row>
    <row r="84" spans="1:1022">
      <c r="A84" s="10" t="s">
        <v>179</v>
      </c>
      <c r="B84" s="10" t="s">
        <v>213</v>
      </c>
      <c r="C84" s="11" t="s">
        <v>214</v>
      </c>
      <c r="D84" s="10" t="s">
        <v>215</v>
      </c>
      <c r="E84" s="14" t="s">
        <v>216</v>
      </c>
      <c r="F84" s="10" t="s">
        <v>215</v>
      </c>
      <c r="G84" s="14" t="s">
        <v>216</v>
      </c>
      <c r="H84" s="10">
        <v>4590</v>
      </c>
      <c r="I84" s="10" t="s">
        <v>173</v>
      </c>
      <c r="J84" s="10">
        <f t="shared" ref="J84:J90" si="4">$G$1*H84</f>
        <v>2350080</v>
      </c>
      <c r="K84" s="24" t="s">
        <v>217</v>
      </c>
      <c r="L84" s="25">
        <v>42599</v>
      </c>
      <c r="M84" s="25">
        <v>42615</v>
      </c>
      <c r="N84" s="26" t="s">
        <v>55</v>
      </c>
      <c r="O84" s="10"/>
      <c r="P84" s="10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  <c r="YF84" s="9"/>
      <c r="YG84" s="9"/>
      <c r="YH84" s="9"/>
      <c r="YI84" s="9"/>
      <c r="YJ84" s="9"/>
      <c r="YK84" s="9"/>
      <c r="YL84" s="9"/>
      <c r="YM84" s="9"/>
      <c r="YN84" s="9"/>
      <c r="YO84" s="9"/>
      <c r="YP84" s="9"/>
      <c r="YQ84" s="9"/>
      <c r="YR84" s="9"/>
      <c r="YS84" s="9"/>
      <c r="YT84" s="9"/>
      <c r="YU84" s="9"/>
      <c r="YV84" s="9"/>
      <c r="YW84" s="9"/>
      <c r="YX84" s="9"/>
      <c r="YY84" s="9"/>
      <c r="YZ84" s="9"/>
      <c r="ZA84" s="9"/>
      <c r="ZB84" s="9"/>
      <c r="ZC84" s="9"/>
      <c r="ZD84" s="9"/>
      <c r="ZE84" s="9"/>
      <c r="ZF84" s="9"/>
      <c r="ZG84" s="9"/>
      <c r="ZH84" s="9"/>
      <c r="ZI84" s="9"/>
      <c r="ZJ84" s="9"/>
      <c r="ZK84" s="9"/>
      <c r="ZL84" s="9"/>
      <c r="ZM84" s="9"/>
      <c r="ZN84" s="9"/>
      <c r="ZO84" s="9"/>
      <c r="ZP84" s="9"/>
      <c r="ZQ84" s="9"/>
      <c r="ZR84" s="9"/>
      <c r="ZS84" s="9"/>
      <c r="ZT84" s="9"/>
      <c r="ZU84" s="9"/>
      <c r="ZV84" s="9"/>
      <c r="ZW84" s="9"/>
      <c r="ZX84" s="9"/>
      <c r="ZY84" s="9"/>
      <c r="ZZ84" s="9"/>
      <c r="AAA84" s="9"/>
      <c r="AAB84" s="9"/>
      <c r="AAC84" s="9"/>
      <c r="AAD84" s="9"/>
      <c r="AAE84" s="9"/>
      <c r="AAF84" s="9"/>
      <c r="AAG84" s="9"/>
      <c r="AAH84" s="9"/>
      <c r="AAI84" s="9"/>
      <c r="AAJ84" s="9"/>
      <c r="AAK84" s="9"/>
      <c r="AAL84" s="9"/>
      <c r="AAM84" s="9"/>
      <c r="AAN84" s="9"/>
      <c r="AAO84" s="9"/>
      <c r="AAP84" s="9"/>
      <c r="AAQ84" s="9"/>
      <c r="AAR84" s="9"/>
      <c r="AAS84" s="9"/>
      <c r="AAT84" s="9"/>
      <c r="AAU84" s="9"/>
      <c r="AAV84" s="9"/>
      <c r="AAW84" s="9"/>
      <c r="AAX84" s="9"/>
      <c r="AAY84" s="9"/>
      <c r="AAZ84" s="9"/>
      <c r="ABA84" s="9"/>
      <c r="ABB84" s="9"/>
      <c r="ABC84" s="9"/>
      <c r="ABD84" s="9"/>
      <c r="ABE84" s="9"/>
      <c r="ABF84" s="9"/>
      <c r="ABG84" s="9"/>
      <c r="ABH84" s="9"/>
      <c r="ABI84" s="9"/>
      <c r="ABJ84" s="9"/>
      <c r="ABK84" s="9"/>
      <c r="ABL84" s="9"/>
      <c r="ABM84" s="9"/>
      <c r="ABN84" s="9"/>
      <c r="ABO84" s="9"/>
      <c r="ABP84" s="9"/>
      <c r="ABQ84" s="9"/>
      <c r="ABR84" s="9"/>
      <c r="ABS84" s="9"/>
      <c r="ABT84" s="9"/>
      <c r="ABU84" s="9"/>
      <c r="ABV84" s="9"/>
      <c r="ABW84" s="9"/>
      <c r="ABX84" s="9"/>
      <c r="ABY84" s="9"/>
      <c r="ABZ84" s="9"/>
      <c r="ACA84" s="9"/>
      <c r="ACB84" s="9"/>
      <c r="ACC84" s="9"/>
      <c r="ACD84" s="9"/>
      <c r="ACE84" s="9"/>
      <c r="ACF84" s="9"/>
      <c r="ACG84" s="9"/>
      <c r="ACH84" s="9"/>
      <c r="ACI84" s="9"/>
      <c r="ACJ84" s="9"/>
      <c r="ACK84" s="9"/>
      <c r="ACL84" s="9"/>
      <c r="ACM84" s="9"/>
      <c r="ACN84" s="9"/>
      <c r="ACO84" s="9"/>
      <c r="ACP84" s="9"/>
      <c r="ACQ84" s="9"/>
      <c r="ACR84" s="9"/>
      <c r="ACS84" s="9"/>
      <c r="ACT84" s="9"/>
      <c r="ACU84" s="9"/>
      <c r="ACV84" s="9"/>
      <c r="ACW84" s="9"/>
      <c r="ACX84" s="9"/>
      <c r="ACY84" s="9"/>
      <c r="ACZ84" s="9"/>
      <c r="ADA84" s="9"/>
      <c r="ADB84" s="9"/>
      <c r="ADC84" s="9"/>
      <c r="ADD84" s="9"/>
      <c r="ADE84" s="9"/>
      <c r="ADF84" s="9"/>
      <c r="ADG84" s="9"/>
      <c r="ADH84" s="9"/>
      <c r="ADI84" s="9"/>
      <c r="ADJ84" s="9"/>
      <c r="ADK84" s="9"/>
      <c r="ADL84" s="9"/>
      <c r="ADM84" s="9"/>
      <c r="ADN84" s="9"/>
      <c r="ADO84" s="9"/>
      <c r="ADP84" s="9"/>
      <c r="ADQ84" s="9"/>
      <c r="ADR84" s="9"/>
      <c r="ADS84" s="9"/>
      <c r="ADT84" s="9"/>
      <c r="ADU84" s="9"/>
      <c r="ADV84" s="9"/>
      <c r="ADW84" s="9"/>
      <c r="ADX84" s="9"/>
      <c r="ADY84" s="9"/>
      <c r="ADZ84" s="9"/>
      <c r="AEA84" s="9"/>
      <c r="AEB84" s="9"/>
      <c r="AEC84" s="9"/>
      <c r="AED84" s="9"/>
      <c r="AEE84" s="9"/>
      <c r="AEF84" s="9"/>
      <c r="AEG84" s="9"/>
      <c r="AEH84" s="9"/>
      <c r="AEI84" s="9"/>
      <c r="AEJ84" s="9"/>
      <c r="AEK84" s="9"/>
      <c r="AEL84" s="9"/>
      <c r="AEM84" s="9"/>
      <c r="AEN84" s="9"/>
      <c r="AEO84" s="9"/>
      <c r="AEP84" s="9"/>
      <c r="AEQ84" s="9"/>
      <c r="AER84" s="9"/>
      <c r="AES84" s="9"/>
      <c r="AET84" s="9"/>
      <c r="AEU84" s="9"/>
      <c r="AEV84" s="9"/>
      <c r="AEW84" s="9"/>
      <c r="AEX84" s="9"/>
      <c r="AEY84" s="9"/>
      <c r="AEZ84" s="9"/>
      <c r="AFA84" s="9"/>
      <c r="AFB84" s="9"/>
      <c r="AFC84" s="9"/>
      <c r="AFD84" s="9"/>
      <c r="AFE84" s="9"/>
      <c r="AFF84" s="9"/>
      <c r="AFG84" s="9"/>
      <c r="AFH84" s="9"/>
      <c r="AFI84" s="9"/>
      <c r="AFJ84" s="9"/>
      <c r="AFK84" s="9"/>
      <c r="AFL84" s="9"/>
      <c r="AFM84" s="9"/>
      <c r="AFN84" s="9"/>
      <c r="AFO84" s="9"/>
      <c r="AFP84" s="9"/>
      <c r="AFQ84" s="9"/>
      <c r="AFR84" s="9"/>
      <c r="AFS84" s="9"/>
      <c r="AFT84" s="9"/>
      <c r="AFU84" s="9"/>
      <c r="AFV84" s="9"/>
      <c r="AFW84" s="9"/>
      <c r="AFX84" s="9"/>
      <c r="AFY84" s="9"/>
      <c r="AFZ84" s="9"/>
      <c r="AGA84" s="9"/>
      <c r="AGB84" s="9"/>
      <c r="AGC84" s="9"/>
      <c r="AGD84" s="9"/>
      <c r="AGE84" s="9"/>
      <c r="AGF84" s="9"/>
      <c r="AGG84" s="9"/>
      <c r="AGH84" s="9"/>
      <c r="AGI84" s="9"/>
      <c r="AGJ84" s="9"/>
      <c r="AGK84" s="9"/>
      <c r="AGL84" s="9"/>
      <c r="AGM84" s="9"/>
      <c r="AGN84" s="9"/>
      <c r="AGO84" s="9"/>
      <c r="AGP84" s="9"/>
      <c r="AGQ84" s="9"/>
      <c r="AGR84" s="9"/>
      <c r="AGS84" s="9"/>
      <c r="AGT84" s="9"/>
      <c r="AGU84" s="9"/>
      <c r="AGV84" s="9"/>
      <c r="AGW84" s="9"/>
      <c r="AGX84" s="9"/>
      <c r="AGY84" s="9"/>
      <c r="AGZ84" s="9"/>
      <c r="AHA84" s="9"/>
      <c r="AHB84" s="9"/>
      <c r="AHC84" s="9"/>
      <c r="AHD84" s="9"/>
      <c r="AHE84" s="9"/>
      <c r="AHF84" s="9"/>
      <c r="AHG84" s="9"/>
      <c r="AHH84" s="9"/>
      <c r="AHI84" s="9"/>
      <c r="AHJ84" s="9"/>
      <c r="AHK84" s="9"/>
      <c r="AHL84" s="9"/>
      <c r="AHM84" s="9"/>
      <c r="AHN84" s="9"/>
      <c r="AHO84" s="9"/>
      <c r="AHP84" s="9"/>
      <c r="AHQ84" s="9"/>
      <c r="AHR84" s="9"/>
      <c r="AHS84" s="9"/>
      <c r="AHT84" s="9"/>
      <c r="AHU84" s="9"/>
      <c r="AHV84" s="9"/>
      <c r="AHW84" s="9"/>
      <c r="AHX84" s="9"/>
      <c r="AHY84" s="9"/>
      <c r="AHZ84" s="9"/>
      <c r="AIA84" s="9"/>
      <c r="AIB84" s="9"/>
      <c r="AIC84" s="9"/>
      <c r="AID84" s="9"/>
      <c r="AIE84" s="9"/>
      <c r="AIF84" s="9"/>
      <c r="AIG84" s="9"/>
      <c r="AIH84" s="9"/>
      <c r="AII84" s="9"/>
      <c r="AIJ84" s="9"/>
      <c r="AIK84" s="9"/>
      <c r="AIL84" s="9"/>
      <c r="AIM84" s="9"/>
      <c r="AIN84" s="9"/>
      <c r="AIO84" s="9"/>
      <c r="AIP84" s="9"/>
      <c r="AIQ84" s="9"/>
      <c r="AIR84" s="9"/>
      <c r="AIS84" s="9"/>
      <c r="AIT84" s="9"/>
      <c r="AIU84" s="9"/>
      <c r="AIV84" s="9"/>
      <c r="AIW84" s="9"/>
      <c r="AIX84" s="9"/>
      <c r="AIY84" s="9"/>
      <c r="AIZ84" s="9"/>
      <c r="AJA84" s="9"/>
      <c r="AJB84" s="9"/>
      <c r="AJC84" s="9"/>
      <c r="AJD84" s="9"/>
      <c r="AJE84" s="9"/>
      <c r="AJF84" s="9"/>
      <c r="AJG84" s="9"/>
      <c r="AJH84" s="9"/>
      <c r="AJI84" s="9"/>
      <c r="AJJ84" s="9"/>
      <c r="AJK84" s="9"/>
      <c r="AJL84" s="9"/>
      <c r="AJM84" s="9"/>
      <c r="AJN84" s="9"/>
      <c r="AJO84" s="9"/>
      <c r="AJP84" s="9"/>
      <c r="AJQ84" s="9"/>
      <c r="AJR84" s="9"/>
      <c r="AJS84" s="9"/>
      <c r="AJT84" s="9"/>
      <c r="AJU84" s="9"/>
      <c r="AJV84" s="9"/>
      <c r="AJW84" s="9"/>
      <c r="AJX84" s="9"/>
      <c r="AJY84" s="9"/>
      <c r="AJZ84" s="9"/>
      <c r="AKA84" s="9"/>
      <c r="AKB84" s="9"/>
      <c r="AKC84" s="9"/>
      <c r="AKD84" s="9"/>
      <c r="AKE84" s="9"/>
      <c r="AKF84" s="9"/>
      <c r="AKG84" s="9"/>
      <c r="AKH84" s="9"/>
      <c r="AKI84" s="9"/>
      <c r="AKJ84" s="9"/>
      <c r="AKK84" s="9"/>
      <c r="AKL84" s="9"/>
      <c r="AKM84" s="9"/>
      <c r="AKN84" s="9"/>
      <c r="AKO84" s="9"/>
      <c r="AKP84" s="9"/>
      <c r="AKQ84" s="9"/>
      <c r="AKR84" s="9"/>
      <c r="AKS84" s="9"/>
      <c r="AKT84" s="9"/>
      <c r="AKU84" s="9"/>
      <c r="AKV84" s="9"/>
      <c r="AKW84" s="9"/>
      <c r="AKX84" s="9"/>
      <c r="AKY84" s="9"/>
      <c r="AKZ84" s="9"/>
      <c r="ALA84" s="9"/>
      <c r="ALB84" s="9"/>
      <c r="ALC84" s="9"/>
      <c r="ALD84" s="9"/>
      <c r="ALE84" s="9"/>
      <c r="ALF84" s="9"/>
      <c r="ALG84" s="9"/>
      <c r="ALH84" s="9"/>
      <c r="ALI84" s="9"/>
      <c r="ALJ84" s="9"/>
      <c r="ALK84" s="9"/>
      <c r="ALL84" s="9"/>
      <c r="ALM84" s="9"/>
      <c r="ALN84" s="9"/>
      <c r="ALO84" s="9"/>
      <c r="ALP84" s="9"/>
      <c r="ALQ84" s="9"/>
      <c r="ALR84" s="9"/>
      <c r="ALS84" s="9"/>
      <c r="ALT84" s="9"/>
      <c r="ALU84" s="9"/>
      <c r="ALV84" s="9"/>
      <c r="ALW84" s="9"/>
      <c r="ALX84" s="9"/>
      <c r="ALY84" s="9"/>
      <c r="ALZ84" s="9"/>
      <c r="AMA84" s="9"/>
      <c r="AMB84" s="9"/>
      <c r="AMC84" s="9"/>
      <c r="AMD84" s="9"/>
      <c r="AME84" s="9"/>
      <c r="AMF84" s="9"/>
      <c r="AMG84" s="9"/>
    </row>
    <row r="85" spans="1:1022">
      <c r="A85" s="10" t="s">
        <v>179</v>
      </c>
      <c r="B85" s="9" t="s">
        <v>218</v>
      </c>
      <c r="C85" s="20" t="s">
        <v>219</v>
      </c>
      <c r="E85" s="14" t="s">
        <v>220</v>
      </c>
      <c r="F85" s="10" t="s">
        <v>215</v>
      </c>
      <c r="H85" s="10">
        <v>1000</v>
      </c>
      <c r="I85" s="9" t="s">
        <v>173</v>
      </c>
      <c r="J85" s="10">
        <f t="shared" si="4"/>
        <v>512000</v>
      </c>
      <c r="K85" s="24" t="s">
        <v>217</v>
      </c>
      <c r="L85" s="25">
        <v>42599</v>
      </c>
      <c r="M85" s="25">
        <v>42615</v>
      </c>
      <c r="N85" s="26" t="s">
        <v>55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  <c r="YF85" s="9"/>
      <c r="YG85" s="9"/>
      <c r="YH85" s="9"/>
      <c r="YI85" s="9"/>
      <c r="YJ85" s="9"/>
      <c r="YK85" s="9"/>
      <c r="YL85" s="9"/>
      <c r="YM85" s="9"/>
      <c r="YN85" s="9"/>
      <c r="YO85" s="9"/>
      <c r="YP85" s="9"/>
      <c r="YQ85" s="9"/>
      <c r="YR85" s="9"/>
      <c r="YS85" s="9"/>
      <c r="YT85" s="9"/>
      <c r="YU85" s="9"/>
      <c r="YV85" s="9"/>
      <c r="YW85" s="9"/>
      <c r="YX85" s="9"/>
      <c r="YY85" s="9"/>
      <c r="YZ85" s="9"/>
      <c r="ZA85" s="9"/>
      <c r="ZB85" s="9"/>
      <c r="ZC85" s="9"/>
      <c r="ZD85" s="9"/>
      <c r="ZE85" s="9"/>
      <c r="ZF85" s="9"/>
      <c r="ZG85" s="9"/>
      <c r="ZH85" s="9"/>
      <c r="ZI85" s="9"/>
      <c r="ZJ85" s="9"/>
      <c r="ZK85" s="9"/>
      <c r="ZL85" s="9"/>
      <c r="ZM85" s="9"/>
      <c r="ZN85" s="9"/>
      <c r="ZO85" s="9"/>
      <c r="ZP85" s="9"/>
      <c r="ZQ85" s="9"/>
      <c r="ZR85" s="9"/>
      <c r="ZS85" s="9"/>
      <c r="ZT85" s="9"/>
      <c r="ZU85" s="9"/>
      <c r="ZV85" s="9"/>
      <c r="ZW85" s="9"/>
      <c r="ZX85" s="9"/>
      <c r="ZY85" s="9"/>
      <c r="ZZ85" s="9"/>
      <c r="AAA85" s="9"/>
      <c r="AAB85" s="9"/>
      <c r="AAC85" s="9"/>
      <c r="AAD85" s="9"/>
      <c r="AAE85" s="9"/>
      <c r="AAF85" s="9"/>
      <c r="AAG85" s="9"/>
      <c r="AAH85" s="9"/>
      <c r="AAI85" s="9"/>
      <c r="AAJ85" s="9"/>
      <c r="AAK85" s="9"/>
      <c r="AAL85" s="9"/>
      <c r="AAM85" s="9"/>
      <c r="AAN85" s="9"/>
      <c r="AAO85" s="9"/>
      <c r="AAP85" s="9"/>
      <c r="AAQ85" s="9"/>
      <c r="AAR85" s="9"/>
      <c r="AAS85" s="9"/>
      <c r="AAT85" s="9"/>
      <c r="AAU85" s="9"/>
      <c r="AAV85" s="9"/>
      <c r="AAW85" s="9"/>
      <c r="AAX85" s="9"/>
      <c r="AAY85" s="9"/>
      <c r="AAZ85" s="9"/>
      <c r="ABA85" s="9"/>
      <c r="ABB85" s="9"/>
      <c r="ABC85" s="9"/>
      <c r="ABD85" s="9"/>
      <c r="ABE85" s="9"/>
      <c r="ABF85" s="9"/>
      <c r="ABG85" s="9"/>
      <c r="ABH85" s="9"/>
      <c r="ABI85" s="9"/>
      <c r="ABJ85" s="9"/>
      <c r="ABK85" s="9"/>
      <c r="ABL85" s="9"/>
      <c r="ABM85" s="9"/>
      <c r="ABN85" s="9"/>
      <c r="ABO85" s="9"/>
      <c r="ABP85" s="9"/>
      <c r="ABQ85" s="9"/>
      <c r="ABR85" s="9"/>
      <c r="ABS85" s="9"/>
      <c r="ABT85" s="9"/>
      <c r="ABU85" s="9"/>
      <c r="ABV85" s="9"/>
      <c r="ABW85" s="9"/>
      <c r="ABX85" s="9"/>
      <c r="ABY85" s="9"/>
      <c r="ABZ85" s="9"/>
      <c r="ACA85" s="9"/>
      <c r="ACB85" s="9"/>
      <c r="ACC85" s="9"/>
      <c r="ACD85" s="9"/>
      <c r="ACE85" s="9"/>
      <c r="ACF85" s="9"/>
      <c r="ACG85" s="9"/>
      <c r="ACH85" s="9"/>
      <c r="ACI85" s="9"/>
      <c r="ACJ85" s="9"/>
      <c r="ACK85" s="9"/>
      <c r="ACL85" s="9"/>
      <c r="ACM85" s="9"/>
      <c r="ACN85" s="9"/>
      <c r="ACO85" s="9"/>
      <c r="ACP85" s="9"/>
      <c r="ACQ85" s="9"/>
      <c r="ACR85" s="9"/>
      <c r="ACS85" s="9"/>
      <c r="ACT85" s="9"/>
      <c r="ACU85" s="9"/>
      <c r="ACV85" s="9"/>
      <c r="ACW85" s="9"/>
      <c r="ACX85" s="9"/>
      <c r="ACY85" s="9"/>
      <c r="ACZ85" s="9"/>
      <c r="ADA85" s="9"/>
      <c r="ADB85" s="9"/>
      <c r="ADC85" s="9"/>
      <c r="ADD85" s="9"/>
      <c r="ADE85" s="9"/>
      <c r="ADF85" s="9"/>
      <c r="ADG85" s="9"/>
      <c r="ADH85" s="9"/>
      <c r="ADI85" s="9"/>
      <c r="ADJ85" s="9"/>
      <c r="ADK85" s="9"/>
      <c r="ADL85" s="9"/>
      <c r="ADM85" s="9"/>
      <c r="ADN85" s="9"/>
      <c r="ADO85" s="9"/>
      <c r="ADP85" s="9"/>
      <c r="ADQ85" s="9"/>
      <c r="ADR85" s="9"/>
      <c r="ADS85" s="9"/>
      <c r="ADT85" s="9"/>
      <c r="ADU85" s="9"/>
      <c r="ADV85" s="9"/>
      <c r="ADW85" s="9"/>
      <c r="ADX85" s="9"/>
      <c r="ADY85" s="9"/>
      <c r="ADZ85" s="9"/>
      <c r="AEA85" s="9"/>
      <c r="AEB85" s="9"/>
      <c r="AEC85" s="9"/>
      <c r="AED85" s="9"/>
      <c r="AEE85" s="9"/>
      <c r="AEF85" s="9"/>
      <c r="AEG85" s="9"/>
      <c r="AEH85" s="9"/>
      <c r="AEI85" s="9"/>
      <c r="AEJ85" s="9"/>
      <c r="AEK85" s="9"/>
      <c r="AEL85" s="9"/>
      <c r="AEM85" s="9"/>
      <c r="AEN85" s="9"/>
      <c r="AEO85" s="9"/>
      <c r="AEP85" s="9"/>
      <c r="AEQ85" s="9"/>
      <c r="AER85" s="9"/>
      <c r="AES85" s="9"/>
      <c r="AET85" s="9"/>
      <c r="AEU85" s="9"/>
      <c r="AEV85" s="9"/>
      <c r="AEW85" s="9"/>
      <c r="AEX85" s="9"/>
      <c r="AEY85" s="9"/>
      <c r="AEZ85" s="9"/>
      <c r="AFA85" s="9"/>
      <c r="AFB85" s="9"/>
      <c r="AFC85" s="9"/>
      <c r="AFD85" s="9"/>
      <c r="AFE85" s="9"/>
      <c r="AFF85" s="9"/>
      <c r="AFG85" s="9"/>
      <c r="AFH85" s="9"/>
      <c r="AFI85" s="9"/>
      <c r="AFJ85" s="9"/>
      <c r="AFK85" s="9"/>
      <c r="AFL85" s="9"/>
      <c r="AFM85" s="9"/>
      <c r="AFN85" s="9"/>
      <c r="AFO85" s="9"/>
      <c r="AFP85" s="9"/>
      <c r="AFQ85" s="9"/>
      <c r="AFR85" s="9"/>
      <c r="AFS85" s="9"/>
      <c r="AFT85" s="9"/>
      <c r="AFU85" s="9"/>
      <c r="AFV85" s="9"/>
      <c r="AFW85" s="9"/>
      <c r="AFX85" s="9"/>
      <c r="AFY85" s="9"/>
      <c r="AFZ85" s="9"/>
      <c r="AGA85" s="9"/>
      <c r="AGB85" s="9"/>
      <c r="AGC85" s="9"/>
      <c r="AGD85" s="9"/>
      <c r="AGE85" s="9"/>
      <c r="AGF85" s="9"/>
      <c r="AGG85" s="9"/>
      <c r="AGH85" s="9"/>
      <c r="AGI85" s="9"/>
      <c r="AGJ85" s="9"/>
      <c r="AGK85" s="9"/>
      <c r="AGL85" s="9"/>
      <c r="AGM85" s="9"/>
      <c r="AGN85" s="9"/>
      <c r="AGO85" s="9"/>
      <c r="AGP85" s="9"/>
      <c r="AGQ85" s="9"/>
      <c r="AGR85" s="9"/>
      <c r="AGS85" s="9"/>
      <c r="AGT85" s="9"/>
      <c r="AGU85" s="9"/>
      <c r="AGV85" s="9"/>
      <c r="AGW85" s="9"/>
      <c r="AGX85" s="9"/>
      <c r="AGY85" s="9"/>
      <c r="AGZ85" s="9"/>
      <c r="AHA85" s="9"/>
      <c r="AHB85" s="9"/>
      <c r="AHC85" s="9"/>
      <c r="AHD85" s="9"/>
      <c r="AHE85" s="9"/>
      <c r="AHF85" s="9"/>
      <c r="AHG85" s="9"/>
      <c r="AHH85" s="9"/>
      <c r="AHI85" s="9"/>
      <c r="AHJ85" s="9"/>
      <c r="AHK85" s="9"/>
      <c r="AHL85" s="9"/>
      <c r="AHM85" s="9"/>
      <c r="AHN85" s="9"/>
      <c r="AHO85" s="9"/>
      <c r="AHP85" s="9"/>
      <c r="AHQ85" s="9"/>
      <c r="AHR85" s="9"/>
      <c r="AHS85" s="9"/>
      <c r="AHT85" s="9"/>
      <c r="AHU85" s="9"/>
      <c r="AHV85" s="9"/>
      <c r="AHW85" s="9"/>
      <c r="AHX85" s="9"/>
      <c r="AHY85" s="9"/>
      <c r="AHZ85" s="9"/>
      <c r="AIA85" s="9"/>
      <c r="AIB85" s="9"/>
      <c r="AIC85" s="9"/>
      <c r="AID85" s="9"/>
      <c r="AIE85" s="9"/>
      <c r="AIF85" s="9"/>
      <c r="AIG85" s="9"/>
      <c r="AIH85" s="9"/>
      <c r="AII85" s="9"/>
      <c r="AIJ85" s="9"/>
      <c r="AIK85" s="9"/>
      <c r="AIL85" s="9"/>
      <c r="AIM85" s="9"/>
      <c r="AIN85" s="9"/>
      <c r="AIO85" s="9"/>
      <c r="AIP85" s="9"/>
      <c r="AIQ85" s="9"/>
      <c r="AIR85" s="9"/>
      <c r="AIS85" s="9"/>
      <c r="AIT85" s="9"/>
      <c r="AIU85" s="9"/>
      <c r="AIV85" s="9"/>
      <c r="AIW85" s="9"/>
      <c r="AIX85" s="9"/>
      <c r="AIY85" s="9"/>
      <c r="AIZ85" s="9"/>
      <c r="AJA85" s="9"/>
      <c r="AJB85" s="9"/>
      <c r="AJC85" s="9"/>
      <c r="AJD85" s="9"/>
      <c r="AJE85" s="9"/>
      <c r="AJF85" s="9"/>
      <c r="AJG85" s="9"/>
      <c r="AJH85" s="9"/>
      <c r="AJI85" s="9"/>
      <c r="AJJ85" s="9"/>
      <c r="AJK85" s="9"/>
      <c r="AJL85" s="9"/>
      <c r="AJM85" s="9"/>
      <c r="AJN85" s="9"/>
      <c r="AJO85" s="9"/>
      <c r="AJP85" s="9"/>
      <c r="AJQ85" s="9"/>
      <c r="AJR85" s="9"/>
      <c r="AJS85" s="9"/>
      <c r="AJT85" s="9"/>
      <c r="AJU85" s="9"/>
      <c r="AJV85" s="9"/>
      <c r="AJW85" s="9"/>
      <c r="AJX85" s="9"/>
      <c r="AJY85" s="9"/>
      <c r="AJZ85" s="9"/>
      <c r="AKA85" s="9"/>
      <c r="AKB85" s="9"/>
      <c r="AKC85" s="9"/>
      <c r="AKD85" s="9"/>
      <c r="AKE85" s="9"/>
      <c r="AKF85" s="9"/>
      <c r="AKG85" s="9"/>
      <c r="AKH85" s="9"/>
      <c r="AKI85" s="9"/>
      <c r="AKJ85" s="9"/>
      <c r="AKK85" s="9"/>
      <c r="AKL85" s="9"/>
      <c r="AKM85" s="9"/>
      <c r="AKN85" s="9"/>
      <c r="AKO85" s="9"/>
      <c r="AKP85" s="9"/>
      <c r="AKQ85" s="9"/>
      <c r="AKR85" s="9"/>
      <c r="AKS85" s="9"/>
      <c r="AKT85" s="9"/>
      <c r="AKU85" s="9"/>
      <c r="AKV85" s="9"/>
      <c r="AKW85" s="9"/>
      <c r="AKX85" s="9"/>
      <c r="AKY85" s="9"/>
      <c r="AKZ85" s="9"/>
      <c r="ALA85" s="9"/>
      <c r="ALB85" s="9"/>
      <c r="ALC85" s="9"/>
      <c r="ALD85" s="9"/>
      <c r="ALE85" s="9"/>
      <c r="ALF85" s="9"/>
      <c r="ALG85" s="9"/>
      <c r="ALH85" s="9"/>
      <c r="ALI85" s="9"/>
      <c r="ALJ85" s="9"/>
      <c r="ALK85" s="9"/>
      <c r="ALL85" s="9"/>
      <c r="ALM85" s="9"/>
      <c r="ALN85" s="9"/>
      <c r="ALO85" s="9"/>
      <c r="ALP85" s="9"/>
      <c r="ALQ85" s="9"/>
      <c r="ALR85" s="9"/>
      <c r="ALS85" s="9"/>
      <c r="ALT85" s="9"/>
      <c r="ALU85" s="9"/>
      <c r="ALV85" s="9"/>
      <c r="ALW85" s="9"/>
      <c r="ALX85" s="9"/>
      <c r="ALY85" s="9"/>
      <c r="ALZ85" s="9"/>
      <c r="AMA85" s="9"/>
      <c r="AMB85" s="9"/>
      <c r="AMC85" s="9"/>
      <c r="AMD85" s="9"/>
      <c r="AME85" s="9"/>
      <c r="AMF85" s="9"/>
      <c r="AMG85" s="9"/>
    </row>
    <row r="86" spans="1:1022">
      <c r="A86" s="10" t="s">
        <v>179</v>
      </c>
      <c r="B86" s="10" t="s">
        <v>221</v>
      </c>
      <c r="C86" s="11" t="s">
        <v>222</v>
      </c>
      <c r="D86" s="10" t="s">
        <v>223</v>
      </c>
      <c r="E86" s="10" t="s">
        <v>224</v>
      </c>
      <c r="F86" s="10" t="s">
        <v>215</v>
      </c>
      <c r="G86" s="10" t="s">
        <v>224</v>
      </c>
      <c r="H86" s="10">
        <v>200</v>
      </c>
      <c r="I86" s="10" t="s">
        <v>173</v>
      </c>
      <c r="J86" s="10">
        <f t="shared" si="4"/>
        <v>102400</v>
      </c>
      <c r="K86" s="24" t="s">
        <v>217</v>
      </c>
      <c r="L86" s="25">
        <v>42599</v>
      </c>
      <c r="M86" s="25">
        <v>42615</v>
      </c>
      <c r="N86" s="26" t="s">
        <v>55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  <c r="XL86" s="10"/>
      <c r="XM86" s="10"/>
      <c r="XN86" s="10"/>
      <c r="XO86" s="10"/>
      <c r="XP86" s="10"/>
      <c r="XQ86" s="10"/>
      <c r="XR86" s="10"/>
      <c r="XS86" s="10"/>
      <c r="XT86" s="10"/>
      <c r="XU86" s="10"/>
      <c r="XV86" s="10"/>
      <c r="XW86" s="10"/>
      <c r="XX86" s="10"/>
      <c r="XY86" s="10"/>
      <c r="XZ86" s="10"/>
      <c r="YA86" s="10"/>
      <c r="YB86" s="10"/>
      <c r="YC86" s="10"/>
      <c r="YD86" s="10"/>
      <c r="YE86" s="10"/>
      <c r="YF86" s="10"/>
      <c r="YG86" s="10"/>
      <c r="YH86" s="10"/>
      <c r="YI86" s="10"/>
      <c r="YJ86" s="10"/>
      <c r="YK86" s="10"/>
      <c r="YL86" s="10"/>
      <c r="YM86" s="10"/>
      <c r="YN86" s="10"/>
      <c r="YO86" s="10"/>
      <c r="YP86" s="10"/>
      <c r="YQ86" s="10"/>
      <c r="YR86" s="10"/>
      <c r="YS86" s="10"/>
      <c r="YT86" s="10"/>
      <c r="YU86" s="10"/>
      <c r="YV86" s="10"/>
      <c r="YW86" s="10"/>
      <c r="YX86" s="10"/>
      <c r="YY86" s="10"/>
      <c r="YZ86" s="10"/>
      <c r="ZA86" s="10"/>
      <c r="ZB86" s="10"/>
      <c r="ZC86" s="10"/>
      <c r="ZD86" s="10"/>
      <c r="ZE86" s="10"/>
      <c r="ZF86" s="10"/>
      <c r="ZG86" s="10"/>
      <c r="ZH86" s="10"/>
      <c r="ZI86" s="10"/>
      <c r="ZJ86" s="10"/>
      <c r="ZK86" s="10"/>
      <c r="ZL86" s="10"/>
      <c r="ZM86" s="10"/>
      <c r="ZN86" s="10"/>
      <c r="ZO86" s="10"/>
      <c r="ZP86" s="10"/>
      <c r="ZQ86" s="10"/>
      <c r="ZR86" s="10"/>
      <c r="ZS86" s="10"/>
      <c r="ZT86" s="10"/>
      <c r="ZU86" s="10"/>
      <c r="ZV86" s="10"/>
      <c r="ZW86" s="10"/>
      <c r="ZX86" s="10"/>
      <c r="ZY86" s="10"/>
      <c r="ZZ86" s="10"/>
      <c r="AAA86" s="10"/>
      <c r="AAB86" s="10"/>
      <c r="AAC86" s="10"/>
      <c r="AAD86" s="10"/>
      <c r="AAE86" s="10"/>
      <c r="AAF86" s="10"/>
      <c r="AAG86" s="10"/>
      <c r="AAH86" s="10"/>
      <c r="AAI86" s="10"/>
      <c r="AAJ86" s="10"/>
      <c r="AAK86" s="10"/>
      <c r="AAL86" s="10"/>
      <c r="AAM86" s="10"/>
      <c r="AAN86" s="10"/>
      <c r="AAO86" s="10"/>
      <c r="AAP86" s="10"/>
      <c r="AAQ86" s="10"/>
      <c r="AAR86" s="10"/>
      <c r="AAS86" s="10"/>
      <c r="AAT86" s="10"/>
      <c r="AAU86" s="10"/>
      <c r="AAV86" s="10"/>
      <c r="AAW86" s="10"/>
      <c r="AAX86" s="10"/>
      <c r="AAY86" s="10"/>
      <c r="AAZ86" s="10"/>
      <c r="ABA86" s="10"/>
      <c r="ABB86" s="10"/>
      <c r="ABC86" s="10"/>
      <c r="ABD86" s="10"/>
      <c r="ABE86" s="10"/>
      <c r="ABF86" s="10"/>
      <c r="ABG86" s="10"/>
      <c r="ABH86" s="10"/>
      <c r="ABI86" s="10"/>
      <c r="ABJ86" s="10"/>
      <c r="ABK86" s="10"/>
      <c r="ABL86" s="10"/>
      <c r="ABM86" s="10"/>
      <c r="ABN86" s="10"/>
      <c r="ABO86" s="10"/>
      <c r="ABP86" s="10"/>
      <c r="ABQ86" s="10"/>
      <c r="ABR86" s="10"/>
      <c r="ABS86" s="10"/>
      <c r="ABT86" s="10"/>
      <c r="ABU86" s="10"/>
      <c r="ABV86" s="10"/>
      <c r="ABW86" s="10"/>
      <c r="ABX86" s="10"/>
      <c r="ABY86" s="10"/>
      <c r="ABZ86" s="10"/>
      <c r="ACA86" s="10"/>
      <c r="ACB86" s="10"/>
      <c r="ACC86" s="10"/>
      <c r="ACD86" s="10"/>
      <c r="ACE86" s="10"/>
      <c r="ACF86" s="10"/>
      <c r="ACG86" s="10"/>
      <c r="ACH86" s="10"/>
      <c r="ACI86" s="10"/>
      <c r="ACJ86" s="10"/>
      <c r="ACK86" s="10"/>
      <c r="ACL86" s="10"/>
      <c r="ACM86" s="10"/>
      <c r="ACN86" s="10"/>
      <c r="ACO86" s="10"/>
      <c r="ACP86" s="10"/>
      <c r="ACQ86" s="10"/>
      <c r="ACR86" s="10"/>
      <c r="ACS86" s="10"/>
      <c r="ACT86" s="10"/>
      <c r="ACU86" s="10"/>
      <c r="ACV86" s="10"/>
      <c r="ACW86" s="10"/>
      <c r="ACX86" s="10"/>
      <c r="ACY86" s="10"/>
      <c r="ACZ86" s="10"/>
      <c r="ADA86" s="10"/>
      <c r="ADB86" s="10"/>
      <c r="ADC86" s="10"/>
      <c r="ADD86" s="10"/>
      <c r="ADE86" s="10"/>
      <c r="ADF86" s="10"/>
      <c r="ADG86" s="10"/>
      <c r="ADH86" s="10"/>
      <c r="ADI86" s="10"/>
      <c r="ADJ86" s="10"/>
      <c r="ADK86" s="10"/>
      <c r="ADL86" s="10"/>
      <c r="ADM86" s="10"/>
      <c r="ADN86" s="10"/>
      <c r="ADO86" s="10"/>
      <c r="ADP86" s="10"/>
      <c r="ADQ86" s="10"/>
      <c r="ADR86" s="10"/>
      <c r="ADS86" s="10"/>
      <c r="ADT86" s="10"/>
      <c r="ADU86" s="10"/>
      <c r="ADV86" s="10"/>
      <c r="ADW86" s="10"/>
      <c r="ADX86" s="10"/>
      <c r="ADY86" s="10"/>
      <c r="ADZ86" s="10"/>
      <c r="AEA86" s="10"/>
      <c r="AEB86" s="10"/>
      <c r="AEC86" s="10"/>
      <c r="AED86" s="10"/>
      <c r="AEE86" s="10"/>
      <c r="AEF86" s="10"/>
      <c r="AEG86" s="10"/>
      <c r="AEH86" s="10"/>
      <c r="AEI86" s="10"/>
      <c r="AEJ86" s="10"/>
      <c r="AEK86" s="10"/>
      <c r="AEL86" s="10"/>
      <c r="AEM86" s="10"/>
      <c r="AEN86" s="10"/>
      <c r="AEO86" s="10"/>
      <c r="AEP86" s="10"/>
      <c r="AEQ86" s="10"/>
      <c r="AER86" s="10"/>
      <c r="AES86" s="10"/>
      <c r="AET86" s="10"/>
      <c r="AEU86" s="10"/>
      <c r="AEV86" s="10"/>
      <c r="AEW86" s="10"/>
      <c r="AEX86" s="10"/>
      <c r="AEY86" s="10"/>
      <c r="AEZ86" s="10"/>
      <c r="AFA86" s="10"/>
      <c r="AFB86" s="10"/>
      <c r="AFC86" s="10"/>
      <c r="AFD86" s="10"/>
      <c r="AFE86" s="10"/>
      <c r="AFF86" s="10"/>
      <c r="AFG86" s="10"/>
      <c r="AFH86" s="10"/>
      <c r="AFI86" s="10"/>
      <c r="AFJ86" s="10"/>
      <c r="AFK86" s="10"/>
      <c r="AFL86" s="10"/>
      <c r="AFM86" s="10"/>
      <c r="AFN86" s="10"/>
      <c r="AFO86" s="10"/>
      <c r="AFP86" s="10"/>
      <c r="AFQ86" s="10"/>
      <c r="AFR86" s="10"/>
      <c r="AFS86" s="10"/>
      <c r="AFT86" s="10"/>
      <c r="AFU86" s="10"/>
      <c r="AFV86" s="10"/>
      <c r="AFW86" s="10"/>
      <c r="AFX86" s="10"/>
      <c r="AFY86" s="10"/>
      <c r="AFZ86" s="10"/>
      <c r="AGA86" s="10"/>
      <c r="AGB86" s="10"/>
      <c r="AGC86" s="10"/>
      <c r="AGD86" s="10"/>
      <c r="AGE86" s="10"/>
      <c r="AGF86" s="10"/>
      <c r="AGG86" s="10"/>
      <c r="AGH86" s="10"/>
      <c r="AGI86" s="10"/>
      <c r="AGJ86" s="10"/>
      <c r="AGK86" s="10"/>
      <c r="AGL86" s="10"/>
      <c r="AGM86" s="10"/>
      <c r="AGN86" s="10"/>
      <c r="AGO86" s="10"/>
      <c r="AGP86" s="10"/>
      <c r="AGQ86" s="10"/>
      <c r="AGR86" s="10"/>
      <c r="AGS86" s="10"/>
      <c r="AGT86" s="10"/>
      <c r="AGU86" s="10"/>
      <c r="AGV86" s="10"/>
      <c r="AGW86" s="10"/>
      <c r="AGX86" s="10"/>
      <c r="AGY86" s="10"/>
      <c r="AGZ86" s="10"/>
      <c r="AHA86" s="10"/>
      <c r="AHB86" s="10"/>
      <c r="AHC86" s="10"/>
      <c r="AHD86" s="10"/>
      <c r="AHE86" s="10"/>
      <c r="AHF86" s="10"/>
      <c r="AHG86" s="10"/>
      <c r="AHH86" s="10"/>
      <c r="AHI86" s="10"/>
      <c r="AHJ86" s="10"/>
      <c r="AHK86" s="10"/>
      <c r="AHL86" s="10"/>
      <c r="AHM86" s="10"/>
      <c r="AHN86" s="10"/>
      <c r="AHO86" s="10"/>
      <c r="AHP86" s="10"/>
      <c r="AHQ86" s="10"/>
      <c r="AHR86" s="10"/>
      <c r="AHS86" s="10"/>
      <c r="AHT86" s="10"/>
      <c r="AHU86" s="10"/>
      <c r="AHV86" s="10"/>
      <c r="AHW86" s="10"/>
      <c r="AHX86" s="10"/>
      <c r="AHY86" s="10"/>
      <c r="AHZ86" s="10"/>
      <c r="AIA86" s="10"/>
      <c r="AIB86" s="10"/>
      <c r="AIC86" s="10"/>
      <c r="AID86" s="10"/>
      <c r="AIE86" s="10"/>
      <c r="AIF86" s="10"/>
      <c r="AIG86" s="10"/>
      <c r="AIH86" s="10"/>
      <c r="AII86" s="10"/>
      <c r="AIJ86" s="10"/>
      <c r="AIK86" s="10"/>
      <c r="AIL86" s="10"/>
      <c r="AIM86" s="10"/>
      <c r="AIN86" s="10"/>
      <c r="AIO86" s="10"/>
      <c r="AIP86" s="10"/>
      <c r="AIQ86" s="10"/>
      <c r="AIR86" s="10"/>
      <c r="AIS86" s="10"/>
      <c r="AIT86" s="10"/>
      <c r="AIU86" s="10"/>
      <c r="AIV86" s="10"/>
      <c r="AIW86" s="10"/>
      <c r="AIX86" s="10"/>
      <c r="AIY86" s="10"/>
      <c r="AIZ86" s="10"/>
      <c r="AJA86" s="10"/>
      <c r="AJB86" s="10"/>
      <c r="AJC86" s="10"/>
      <c r="AJD86" s="10"/>
      <c r="AJE86" s="10"/>
      <c r="AJF86" s="10"/>
      <c r="AJG86" s="10"/>
      <c r="AJH86" s="10"/>
      <c r="AJI86" s="10"/>
      <c r="AJJ86" s="10"/>
      <c r="AJK86" s="10"/>
      <c r="AJL86" s="10"/>
      <c r="AJM86" s="10"/>
      <c r="AJN86" s="10"/>
      <c r="AJO86" s="10"/>
      <c r="AJP86" s="10"/>
      <c r="AJQ86" s="10"/>
      <c r="AJR86" s="10"/>
      <c r="AJS86" s="10"/>
      <c r="AJT86" s="10"/>
      <c r="AJU86" s="10"/>
      <c r="AJV86" s="10"/>
      <c r="AJW86" s="10"/>
      <c r="AJX86" s="10"/>
      <c r="AJY86" s="10"/>
      <c r="AJZ86" s="10"/>
      <c r="AKA86" s="10"/>
      <c r="AKB86" s="10"/>
      <c r="AKC86" s="10"/>
      <c r="AKD86" s="10"/>
      <c r="AKE86" s="10"/>
      <c r="AKF86" s="10"/>
      <c r="AKG86" s="10"/>
      <c r="AKH86" s="10"/>
      <c r="AKI86" s="10"/>
      <c r="AKJ86" s="10"/>
      <c r="AKK86" s="10"/>
      <c r="AKL86" s="10"/>
      <c r="AKM86" s="10"/>
      <c r="AKN86" s="10"/>
      <c r="AKO86" s="10"/>
      <c r="AKP86" s="10"/>
      <c r="AKQ86" s="10"/>
      <c r="AKR86" s="10"/>
      <c r="AKS86" s="10"/>
      <c r="AKT86" s="10"/>
      <c r="AKU86" s="10"/>
      <c r="AKV86" s="10"/>
      <c r="AKW86" s="10"/>
      <c r="AKX86" s="10"/>
      <c r="AKY86" s="10"/>
      <c r="AKZ86" s="10"/>
      <c r="ALA86" s="10"/>
      <c r="ALB86" s="10"/>
      <c r="ALC86" s="10"/>
      <c r="ALD86" s="10"/>
      <c r="ALE86" s="10"/>
      <c r="ALF86" s="10"/>
      <c r="ALG86" s="10"/>
      <c r="ALH86" s="10"/>
      <c r="ALI86" s="10"/>
      <c r="ALJ86" s="10"/>
      <c r="ALK86" s="10"/>
      <c r="ALL86" s="10"/>
      <c r="ALM86" s="10"/>
      <c r="ALN86" s="10"/>
      <c r="ALO86" s="10"/>
      <c r="ALP86" s="10"/>
      <c r="ALQ86" s="10"/>
      <c r="ALR86" s="10"/>
      <c r="ALS86" s="10"/>
      <c r="ALT86" s="10"/>
      <c r="ALU86" s="10"/>
      <c r="ALV86" s="10"/>
      <c r="ALW86" s="10"/>
      <c r="ALX86" s="10"/>
      <c r="ALY86" s="10"/>
      <c r="ALZ86" s="9"/>
      <c r="AMA86" s="9"/>
      <c r="AMB86" s="9"/>
      <c r="AMC86" s="9"/>
      <c r="AMD86" s="9"/>
      <c r="AME86" s="9"/>
      <c r="AMF86" s="9"/>
      <c r="AMG86" s="9"/>
    </row>
    <row r="87" spans="1:1022">
      <c r="A87" s="17" t="s">
        <v>179</v>
      </c>
      <c r="B87" s="10" t="s">
        <v>225</v>
      </c>
      <c r="C87" s="11" t="s">
        <v>226</v>
      </c>
      <c r="D87" s="35" t="s">
        <v>227</v>
      </c>
      <c r="E87" s="14" t="s">
        <v>228</v>
      </c>
      <c r="F87" s="10" t="s">
        <v>229</v>
      </c>
      <c r="G87" s="10" t="s">
        <v>230</v>
      </c>
      <c r="H87" s="10">
        <v>50</v>
      </c>
      <c r="I87" s="17" t="s">
        <v>173</v>
      </c>
      <c r="J87" s="10">
        <f t="shared" si="4"/>
        <v>25600</v>
      </c>
      <c r="K87" s="24" t="s">
        <v>217</v>
      </c>
      <c r="L87" s="25">
        <v>42599</v>
      </c>
      <c r="M87" s="25">
        <v>42615</v>
      </c>
      <c r="N87" s="26" t="s">
        <v>231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  <c r="ACC87" s="17"/>
      <c r="ACD87" s="17"/>
      <c r="ACE87" s="17"/>
      <c r="ACF87" s="17"/>
      <c r="ACG87" s="17"/>
      <c r="ACH87" s="17"/>
      <c r="ACI87" s="17"/>
      <c r="ACJ87" s="17"/>
      <c r="ACK87" s="17"/>
      <c r="ACL87" s="17"/>
      <c r="ACM87" s="17"/>
      <c r="ACN87" s="17"/>
      <c r="ACO87" s="17"/>
      <c r="ACP87" s="17"/>
      <c r="ACQ87" s="17"/>
      <c r="ACR87" s="17"/>
      <c r="ACS87" s="17"/>
      <c r="ACT87" s="17"/>
      <c r="ACU87" s="17"/>
      <c r="ACV87" s="17"/>
      <c r="ACW87" s="17"/>
      <c r="ACX87" s="17"/>
      <c r="ACY87" s="17"/>
      <c r="ACZ87" s="17"/>
      <c r="ADA87" s="17"/>
      <c r="ADB87" s="17"/>
      <c r="ADC87" s="17"/>
      <c r="ADD87" s="17"/>
      <c r="ADE87" s="17"/>
      <c r="ADF87" s="17"/>
      <c r="ADG87" s="17"/>
      <c r="ADH87" s="17"/>
      <c r="ADI87" s="17"/>
      <c r="ADJ87" s="17"/>
      <c r="ADK87" s="17"/>
      <c r="ADL87" s="17"/>
      <c r="ADM87" s="17"/>
      <c r="ADN87" s="17"/>
      <c r="ADO87" s="17"/>
      <c r="ADP87" s="17"/>
      <c r="ADQ87" s="17"/>
      <c r="ADR87" s="17"/>
      <c r="ADS87" s="17"/>
      <c r="ADT87" s="17"/>
      <c r="ADU87" s="17"/>
      <c r="ADV87" s="17"/>
      <c r="ADW87" s="17"/>
      <c r="ADX87" s="17"/>
      <c r="ADY87" s="17"/>
      <c r="ADZ87" s="17"/>
      <c r="AEA87" s="17"/>
      <c r="AEB87" s="17"/>
      <c r="AEC87" s="17"/>
      <c r="AED87" s="17"/>
      <c r="AEE87" s="17"/>
      <c r="AEF87" s="17"/>
      <c r="AEG87" s="17"/>
      <c r="AEH87" s="17"/>
      <c r="AEI87" s="17"/>
      <c r="AEJ87" s="17"/>
      <c r="AEK87" s="17"/>
      <c r="AEL87" s="17"/>
      <c r="AEM87" s="17"/>
      <c r="AEN87" s="17"/>
      <c r="AEO87" s="17"/>
      <c r="AEP87" s="17"/>
      <c r="AEQ87" s="17"/>
      <c r="AER87" s="17"/>
      <c r="AES87" s="17"/>
      <c r="AET87" s="17"/>
      <c r="AEU87" s="17"/>
      <c r="AEV87" s="17"/>
      <c r="AEW87" s="17"/>
      <c r="AEX87" s="17"/>
      <c r="AEY87" s="17"/>
      <c r="AEZ87" s="17"/>
      <c r="AFA87" s="17"/>
      <c r="AFB87" s="17"/>
      <c r="AFC87" s="17"/>
      <c r="AFD87" s="17"/>
      <c r="AFE87" s="17"/>
      <c r="AFF87" s="17"/>
      <c r="AFG87" s="17"/>
      <c r="AFH87" s="17"/>
      <c r="AFI87" s="17"/>
      <c r="AFJ87" s="17"/>
      <c r="AFK87" s="17"/>
      <c r="AFL87" s="17"/>
      <c r="AFM87" s="17"/>
      <c r="AFN87" s="17"/>
      <c r="AFO87" s="17"/>
      <c r="AFP87" s="17"/>
      <c r="AFQ87" s="17"/>
      <c r="AFR87" s="17"/>
      <c r="AFS87" s="17"/>
      <c r="AFT87" s="17"/>
      <c r="AFU87" s="17"/>
      <c r="AFV87" s="17"/>
      <c r="AFW87" s="17"/>
      <c r="AFX87" s="17"/>
      <c r="AFY87" s="17"/>
      <c r="AFZ87" s="17"/>
      <c r="AGA87" s="17"/>
      <c r="AGB87" s="17"/>
      <c r="AGC87" s="17"/>
      <c r="AGD87" s="17"/>
      <c r="AGE87" s="17"/>
      <c r="AGF87" s="17"/>
      <c r="AGG87" s="17"/>
      <c r="AGH87" s="17"/>
      <c r="AGI87" s="17"/>
      <c r="AGJ87" s="17"/>
      <c r="AGK87" s="17"/>
      <c r="AGL87" s="17"/>
      <c r="AGM87" s="17"/>
      <c r="AGN87" s="17"/>
      <c r="AGO87" s="17"/>
      <c r="AGP87" s="17"/>
      <c r="AGQ87" s="17"/>
      <c r="AGR87" s="17"/>
      <c r="AGS87" s="17"/>
      <c r="AGT87" s="17"/>
      <c r="AGU87" s="17"/>
      <c r="AGV87" s="17"/>
      <c r="AGW87" s="17"/>
      <c r="AGX87" s="17"/>
      <c r="AGY87" s="17"/>
      <c r="AGZ87" s="17"/>
      <c r="AHA87" s="17"/>
      <c r="AHB87" s="17"/>
      <c r="AHC87" s="17"/>
      <c r="AHD87" s="17"/>
      <c r="AHE87" s="17"/>
      <c r="AHF87" s="17"/>
      <c r="AHG87" s="17"/>
      <c r="AHH87" s="17"/>
      <c r="AHI87" s="17"/>
      <c r="AHJ87" s="17"/>
      <c r="AHK87" s="17"/>
      <c r="AHL87" s="17"/>
      <c r="AHM87" s="17"/>
      <c r="AHN87" s="17"/>
      <c r="AHO87" s="17"/>
      <c r="AHP87" s="17"/>
      <c r="AHQ87" s="17"/>
      <c r="AHR87" s="17"/>
      <c r="AHS87" s="17"/>
      <c r="AHT87" s="17"/>
      <c r="AHU87" s="17"/>
      <c r="AHV87" s="17"/>
      <c r="AHW87" s="17"/>
      <c r="AHX87" s="17"/>
      <c r="AHY87" s="17"/>
      <c r="AHZ87" s="17"/>
      <c r="AIA87" s="17"/>
      <c r="AIB87" s="17"/>
      <c r="AIC87" s="17"/>
      <c r="AID87" s="17"/>
      <c r="AIE87" s="17"/>
      <c r="AIF87" s="17"/>
      <c r="AIG87" s="17"/>
      <c r="AIH87" s="17"/>
      <c r="AII87" s="17"/>
      <c r="AIJ87" s="17"/>
      <c r="AIK87" s="17"/>
      <c r="AIL87" s="17"/>
      <c r="AIM87" s="17"/>
      <c r="AIN87" s="17"/>
      <c r="AIO87" s="17"/>
      <c r="AIP87" s="17"/>
      <c r="AIQ87" s="17"/>
      <c r="AIR87" s="17"/>
      <c r="AIS87" s="17"/>
      <c r="AIT87" s="17"/>
      <c r="AIU87" s="17"/>
      <c r="AIV87" s="17"/>
      <c r="AIW87" s="17"/>
      <c r="AIX87" s="17"/>
      <c r="AIY87" s="17"/>
      <c r="AIZ87" s="17"/>
      <c r="AJA87" s="17"/>
      <c r="AJB87" s="17"/>
      <c r="AJC87" s="17"/>
      <c r="AJD87" s="17"/>
      <c r="AJE87" s="17"/>
      <c r="AJF87" s="17"/>
      <c r="AJG87" s="17"/>
      <c r="AJH87" s="17"/>
      <c r="AJI87" s="17"/>
      <c r="AJJ87" s="17"/>
      <c r="AJK87" s="17"/>
      <c r="AJL87" s="17"/>
      <c r="AJM87" s="17"/>
      <c r="AJN87" s="17"/>
      <c r="AJO87" s="17"/>
      <c r="AJP87" s="17"/>
      <c r="AJQ87" s="17"/>
      <c r="AJR87" s="17"/>
      <c r="AJS87" s="17"/>
      <c r="AJT87" s="17"/>
      <c r="AJU87" s="17"/>
      <c r="AJV87" s="17"/>
      <c r="AJW87" s="17"/>
      <c r="AJX87" s="17"/>
      <c r="AJY87" s="17"/>
      <c r="AJZ87" s="17"/>
      <c r="AKA87" s="17"/>
      <c r="AKB87" s="17"/>
      <c r="AKC87" s="17"/>
      <c r="AKD87" s="17"/>
      <c r="AKE87" s="17"/>
      <c r="AKF87" s="17"/>
      <c r="AKG87" s="17"/>
      <c r="AKH87" s="17"/>
      <c r="AKI87" s="17"/>
      <c r="AKJ87" s="17"/>
      <c r="AKK87" s="17"/>
      <c r="AKL87" s="17"/>
      <c r="AKM87" s="17"/>
      <c r="AKN87" s="17"/>
      <c r="AKO87" s="17"/>
      <c r="AKP87" s="17"/>
      <c r="AKQ87" s="17"/>
      <c r="AKR87" s="17"/>
      <c r="AKS87" s="17"/>
      <c r="AKT87" s="17"/>
      <c r="AKU87" s="17"/>
      <c r="AKV87" s="17"/>
      <c r="AKW87" s="17"/>
      <c r="AKX87" s="17"/>
      <c r="AKY87" s="17"/>
      <c r="AKZ87" s="17"/>
      <c r="ALA87" s="17"/>
      <c r="ALB87" s="17"/>
      <c r="ALC87" s="17"/>
      <c r="ALD87" s="17"/>
      <c r="ALE87" s="17"/>
      <c r="ALF87" s="17"/>
      <c r="ALG87" s="17"/>
      <c r="ALH87" s="17"/>
      <c r="ALI87" s="17"/>
      <c r="ALJ87" s="17"/>
      <c r="ALK87" s="17"/>
      <c r="ALL87" s="17"/>
      <c r="ALM87" s="17"/>
      <c r="ALN87" s="17"/>
      <c r="ALO87" s="17"/>
      <c r="ALP87" s="17"/>
      <c r="ALQ87" s="17"/>
      <c r="ALR87" s="17"/>
      <c r="ALS87" s="17"/>
      <c r="ALT87" s="17"/>
      <c r="ALU87" s="17"/>
      <c r="ALV87" s="17"/>
      <c r="ALW87" s="17"/>
      <c r="ALX87" s="17"/>
      <c r="ALY87" s="17"/>
      <c r="ALZ87" s="17"/>
      <c r="AMA87" s="17"/>
      <c r="AMB87" s="17"/>
      <c r="AMC87" s="17"/>
      <c r="AMD87" s="17"/>
      <c r="AME87" s="17"/>
      <c r="AMF87" s="17"/>
      <c r="AMG87" s="17"/>
      <c r="AMH87" s="36"/>
    </row>
    <row r="88" spans="1:1022">
      <c r="A88" s="10" t="s">
        <v>179</v>
      </c>
      <c r="B88" s="10" t="s">
        <v>232</v>
      </c>
      <c r="C88" s="11" t="s">
        <v>233</v>
      </c>
      <c r="D88" s="10" t="s">
        <v>215</v>
      </c>
      <c r="E88" s="14" t="s">
        <v>234</v>
      </c>
      <c r="F88" s="10" t="s">
        <v>215</v>
      </c>
      <c r="G88" s="14" t="s">
        <v>216</v>
      </c>
      <c r="H88" s="10">
        <v>2490</v>
      </c>
      <c r="I88" s="10" t="s">
        <v>173</v>
      </c>
      <c r="J88" s="10">
        <f t="shared" si="4"/>
        <v>1274880</v>
      </c>
      <c r="K88" s="24" t="s">
        <v>217</v>
      </c>
      <c r="L88" s="25">
        <v>42599</v>
      </c>
      <c r="M88" s="25">
        <v>42615</v>
      </c>
      <c r="N88" s="26" t="s">
        <v>55</v>
      </c>
      <c r="O88" s="10"/>
      <c r="P88" s="10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  <c r="XK88" s="9"/>
      <c r="XL88" s="9"/>
      <c r="XM88" s="9"/>
      <c r="XN88" s="9"/>
      <c r="XO88" s="9"/>
      <c r="XP88" s="9"/>
      <c r="XQ88" s="9"/>
      <c r="XR88" s="9"/>
      <c r="XS88" s="9"/>
      <c r="XT88" s="9"/>
      <c r="XU88" s="9"/>
      <c r="XV88" s="9"/>
      <c r="XW88" s="9"/>
      <c r="XX88" s="9"/>
      <c r="XY88" s="9"/>
      <c r="XZ88" s="9"/>
      <c r="YA88" s="9"/>
      <c r="YB88" s="9"/>
      <c r="YC88" s="9"/>
      <c r="YD88" s="9"/>
      <c r="YE88" s="9"/>
      <c r="YF88" s="9"/>
      <c r="YG88" s="9"/>
      <c r="YH88" s="9"/>
      <c r="YI88" s="9"/>
      <c r="YJ88" s="9"/>
      <c r="YK88" s="9"/>
      <c r="YL88" s="9"/>
      <c r="YM88" s="9"/>
      <c r="YN88" s="9"/>
      <c r="YO88" s="9"/>
      <c r="YP88" s="9"/>
      <c r="YQ88" s="9"/>
      <c r="YR88" s="9"/>
      <c r="YS88" s="9"/>
      <c r="YT88" s="9"/>
      <c r="YU88" s="9"/>
      <c r="YV88" s="9"/>
      <c r="YW88" s="9"/>
      <c r="YX88" s="9"/>
      <c r="YY88" s="9"/>
      <c r="YZ88" s="9"/>
      <c r="ZA88" s="9"/>
      <c r="ZB88" s="9"/>
      <c r="ZC88" s="9"/>
      <c r="ZD88" s="9"/>
      <c r="ZE88" s="9"/>
      <c r="ZF88" s="9"/>
      <c r="ZG88" s="9"/>
      <c r="ZH88" s="9"/>
      <c r="ZI88" s="9"/>
      <c r="ZJ88" s="9"/>
      <c r="ZK88" s="9"/>
      <c r="ZL88" s="9"/>
      <c r="ZM88" s="9"/>
      <c r="ZN88" s="9"/>
      <c r="ZO88" s="9"/>
      <c r="ZP88" s="9"/>
      <c r="ZQ88" s="9"/>
      <c r="ZR88" s="9"/>
      <c r="ZS88" s="9"/>
      <c r="ZT88" s="9"/>
      <c r="ZU88" s="9"/>
      <c r="ZV88" s="9"/>
      <c r="ZW88" s="9"/>
      <c r="ZX88" s="9"/>
      <c r="ZY88" s="9"/>
      <c r="ZZ88" s="9"/>
      <c r="AAA88" s="9"/>
      <c r="AAB88" s="9"/>
      <c r="AAC88" s="9"/>
      <c r="AAD88" s="9"/>
      <c r="AAE88" s="9"/>
      <c r="AAF88" s="9"/>
      <c r="AAG88" s="9"/>
      <c r="AAH88" s="9"/>
      <c r="AAI88" s="9"/>
      <c r="AAJ88" s="9"/>
      <c r="AAK88" s="9"/>
      <c r="AAL88" s="9"/>
      <c r="AAM88" s="9"/>
      <c r="AAN88" s="9"/>
      <c r="AAO88" s="9"/>
      <c r="AAP88" s="9"/>
      <c r="AAQ88" s="9"/>
      <c r="AAR88" s="9"/>
      <c r="AAS88" s="9"/>
      <c r="AAT88" s="9"/>
      <c r="AAU88" s="9"/>
      <c r="AAV88" s="9"/>
      <c r="AAW88" s="9"/>
      <c r="AAX88" s="9"/>
      <c r="AAY88" s="9"/>
      <c r="AAZ88" s="9"/>
      <c r="ABA88" s="9"/>
      <c r="ABB88" s="9"/>
      <c r="ABC88" s="9"/>
      <c r="ABD88" s="9"/>
      <c r="ABE88" s="9"/>
      <c r="ABF88" s="9"/>
      <c r="ABG88" s="9"/>
      <c r="ABH88" s="9"/>
      <c r="ABI88" s="9"/>
      <c r="ABJ88" s="9"/>
      <c r="ABK88" s="9"/>
      <c r="ABL88" s="9"/>
      <c r="ABM88" s="9"/>
      <c r="ABN88" s="9"/>
      <c r="ABO88" s="9"/>
      <c r="ABP88" s="9"/>
      <c r="ABQ88" s="9"/>
      <c r="ABR88" s="9"/>
      <c r="ABS88" s="9"/>
      <c r="ABT88" s="9"/>
      <c r="ABU88" s="9"/>
      <c r="ABV88" s="9"/>
      <c r="ABW88" s="9"/>
      <c r="ABX88" s="9"/>
      <c r="ABY88" s="9"/>
      <c r="ABZ88" s="9"/>
      <c r="ACA88" s="9"/>
      <c r="ACB88" s="9"/>
      <c r="ACC88" s="9"/>
      <c r="ACD88" s="9"/>
      <c r="ACE88" s="9"/>
      <c r="ACF88" s="9"/>
      <c r="ACG88" s="9"/>
      <c r="ACH88" s="9"/>
      <c r="ACI88" s="9"/>
      <c r="ACJ88" s="9"/>
      <c r="ACK88" s="9"/>
      <c r="ACL88" s="9"/>
      <c r="ACM88" s="9"/>
      <c r="ACN88" s="9"/>
      <c r="ACO88" s="9"/>
      <c r="ACP88" s="9"/>
      <c r="ACQ88" s="9"/>
      <c r="ACR88" s="9"/>
      <c r="ACS88" s="9"/>
      <c r="ACT88" s="9"/>
      <c r="ACU88" s="9"/>
      <c r="ACV88" s="9"/>
      <c r="ACW88" s="9"/>
      <c r="ACX88" s="9"/>
      <c r="ACY88" s="9"/>
      <c r="ACZ88" s="9"/>
      <c r="ADA88" s="9"/>
      <c r="ADB88" s="9"/>
      <c r="ADC88" s="9"/>
      <c r="ADD88" s="9"/>
      <c r="ADE88" s="9"/>
      <c r="ADF88" s="9"/>
      <c r="ADG88" s="9"/>
      <c r="ADH88" s="9"/>
      <c r="ADI88" s="9"/>
      <c r="ADJ88" s="9"/>
      <c r="ADK88" s="9"/>
      <c r="ADL88" s="9"/>
      <c r="ADM88" s="9"/>
      <c r="ADN88" s="9"/>
      <c r="ADO88" s="9"/>
      <c r="ADP88" s="9"/>
      <c r="ADQ88" s="9"/>
      <c r="ADR88" s="9"/>
      <c r="ADS88" s="9"/>
      <c r="ADT88" s="9"/>
      <c r="ADU88" s="9"/>
      <c r="ADV88" s="9"/>
      <c r="ADW88" s="9"/>
      <c r="ADX88" s="9"/>
      <c r="ADY88" s="9"/>
      <c r="ADZ88" s="9"/>
      <c r="AEA88" s="9"/>
      <c r="AEB88" s="9"/>
      <c r="AEC88" s="9"/>
      <c r="AED88" s="9"/>
      <c r="AEE88" s="9"/>
      <c r="AEF88" s="9"/>
      <c r="AEG88" s="9"/>
      <c r="AEH88" s="9"/>
      <c r="AEI88" s="9"/>
      <c r="AEJ88" s="9"/>
      <c r="AEK88" s="9"/>
      <c r="AEL88" s="9"/>
      <c r="AEM88" s="9"/>
      <c r="AEN88" s="9"/>
      <c r="AEO88" s="9"/>
      <c r="AEP88" s="9"/>
      <c r="AEQ88" s="9"/>
      <c r="AER88" s="9"/>
      <c r="AES88" s="9"/>
      <c r="AET88" s="9"/>
      <c r="AEU88" s="9"/>
      <c r="AEV88" s="9"/>
      <c r="AEW88" s="9"/>
      <c r="AEX88" s="9"/>
      <c r="AEY88" s="9"/>
      <c r="AEZ88" s="9"/>
      <c r="AFA88" s="9"/>
      <c r="AFB88" s="9"/>
      <c r="AFC88" s="9"/>
      <c r="AFD88" s="9"/>
      <c r="AFE88" s="9"/>
      <c r="AFF88" s="9"/>
      <c r="AFG88" s="9"/>
      <c r="AFH88" s="9"/>
      <c r="AFI88" s="9"/>
      <c r="AFJ88" s="9"/>
      <c r="AFK88" s="9"/>
      <c r="AFL88" s="9"/>
      <c r="AFM88" s="9"/>
      <c r="AFN88" s="9"/>
      <c r="AFO88" s="9"/>
      <c r="AFP88" s="9"/>
      <c r="AFQ88" s="9"/>
      <c r="AFR88" s="9"/>
      <c r="AFS88" s="9"/>
      <c r="AFT88" s="9"/>
      <c r="AFU88" s="9"/>
      <c r="AFV88" s="9"/>
      <c r="AFW88" s="9"/>
      <c r="AFX88" s="9"/>
      <c r="AFY88" s="9"/>
      <c r="AFZ88" s="9"/>
      <c r="AGA88" s="9"/>
      <c r="AGB88" s="9"/>
      <c r="AGC88" s="9"/>
      <c r="AGD88" s="9"/>
      <c r="AGE88" s="9"/>
      <c r="AGF88" s="9"/>
      <c r="AGG88" s="9"/>
      <c r="AGH88" s="9"/>
      <c r="AGI88" s="9"/>
      <c r="AGJ88" s="9"/>
      <c r="AGK88" s="9"/>
      <c r="AGL88" s="9"/>
      <c r="AGM88" s="9"/>
      <c r="AGN88" s="9"/>
      <c r="AGO88" s="9"/>
      <c r="AGP88" s="9"/>
      <c r="AGQ88" s="9"/>
      <c r="AGR88" s="9"/>
      <c r="AGS88" s="9"/>
      <c r="AGT88" s="9"/>
      <c r="AGU88" s="9"/>
      <c r="AGV88" s="9"/>
      <c r="AGW88" s="9"/>
      <c r="AGX88" s="9"/>
      <c r="AGY88" s="9"/>
      <c r="AGZ88" s="9"/>
      <c r="AHA88" s="9"/>
      <c r="AHB88" s="9"/>
      <c r="AHC88" s="9"/>
      <c r="AHD88" s="9"/>
      <c r="AHE88" s="9"/>
      <c r="AHF88" s="9"/>
      <c r="AHG88" s="9"/>
      <c r="AHH88" s="9"/>
      <c r="AHI88" s="9"/>
      <c r="AHJ88" s="9"/>
      <c r="AHK88" s="9"/>
      <c r="AHL88" s="9"/>
      <c r="AHM88" s="9"/>
      <c r="AHN88" s="9"/>
      <c r="AHO88" s="9"/>
      <c r="AHP88" s="9"/>
      <c r="AHQ88" s="9"/>
      <c r="AHR88" s="9"/>
      <c r="AHS88" s="9"/>
      <c r="AHT88" s="9"/>
      <c r="AHU88" s="9"/>
      <c r="AHV88" s="9"/>
      <c r="AHW88" s="9"/>
      <c r="AHX88" s="9"/>
      <c r="AHY88" s="9"/>
      <c r="AHZ88" s="9"/>
      <c r="AIA88" s="9"/>
      <c r="AIB88" s="9"/>
      <c r="AIC88" s="9"/>
      <c r="AID88" s="9"/>
      <c r="AIE88" s="9"/>
      <c r="AIF88" s="9"/>
      <c r="AIG88" s="9"/>
      <c r="AIH88" s="9"/>
      <c r="AII88" s="9"/>
      <c r="AIJ88" s="9"/>
      <c r="AIK88" s="9"/>
      <c r="AIL88" s="9"/>
      <c r="AIM88" s="9"/>
      <c r="AIN88" s="9"/>
      <c r="AIO88" s="9"/>
      <c r="AIP88" s="9"/>
      <c r="AIQ88" s="9"/>
      <c r="AIR88" s="9"/>
      <c r="AIS88" s="9"/>
      <c r="AIT88" s="9"/>
      <c r="AIU88" s="9"/>
      <c r="AIV88" s="9"/>
      <c r="AIW88" s="9"/>
      <c r="AIX88" s="9"/>
      <c r="AIY88" s="9"/>
      <c r="AIZ88" s="9"/>
      <c r="AJA88" s="9"/>
      <c r="AJB88" s="9"/>
      <c r="AJC88" s="9"/>
      <c r="AJD88" s="9"/>
      <c r="AJE88" s="9"/>
      <c r="AJF88" s="9"/>
      <c r="AJG88" s="9"/>
      <c r="AJH88" s="9"/>
      <c r="AJI88" s="9"/>
      <c r="AJJ88" s="9"/>
      <c r="AJK88" s="9"/>
      <c r="AJL88" s="9"/>
      <c r="AJM88" s="9"/>
      <c r="AJN88" s="9"/>
      <c r="AJO88" s="9"/>
      <c r="AJP88" s="9"/>
      <c r="AJQ88" s="9"/>
      <c r="AJR88" s="9"/>
      <c r="AJS88" s="9"/>
      <c r="AJT88" s="9"/>
      <c r="AJU88" s="9"/>
      <c r="AJV88" s="9"/>
      <c r="AJW88" s="9"/>
      <c r="AJX88" s="9"/>
      <c r="AJY88" s="9"/>
      <c r="AJZ88" s="9"/>
      <c r="AKA88" s="9"/>
      <c r="AKB88" s="9"/>
      <c r="AKC88" s="9"/>
      <c r="AKD88" s="9"/>
      <c r="AKE88" s="9"/>
      <c r="AKF88" s="9"/>
      <c r="AKG88" s="9"/>
      <c r="AKH88" s="9"/>
      <c r="AKI88" s="9"/>
      <c r="AKJ88" s="9"/>
      <c r="AKK88" s="9"/>
      <c r="AKL88" s="9"/>
      <c r="AKM88" s="9"/>
      <c r="AKN88" s="9"/>
      <c r="AKO88" s="9"/>
      <c r="AKP88" s="9"/>
      <c r="AKQ88" s="9"/>
      <c r="AKR88" s="9"/>
      <c r="AKS88" s="9"/>
      <c r="AKT88" s="9"/>
      <c r="AKU88" s="9"/>
      <c r="AKV88" s="9"/>
      <c r="AKW88" s="9"/>
      <c r="AKX88" s="9"/>
      <c r="AKY88" s="9"/>
      <c r="AKZ88" s="9"/>
      <c r="ALA88" s="9"/>
      <c r="ALB88" s="9"/>
      <c r="ALC88" s="9"/>
      <c r="ALD88" s="9"/>
      <c r="ALE88" s="9"/>
      <c r="ALF88" s="9"/>
      <c r="ALG88" s="9"/>
      <c r="ALH88" s="9"/>
      <c r="ALI88" s="9"/>
      <c r="ALJ88" s="9"/>
      <c r="ALK88" s="9"/>
      <c r="ALL88" s="9"/>
      <c r="ALM88" s="9"/>
      <c r="ALN88" s="9"/>
      <c r="ALO88" s="9"/>
      <c r="ALP88" s="9"/>
      <c r="ALQ88" s="9"/>
      <c r="ALR88" s="9"/>
      <c r="ALS88" s="9"/>
      <c r="ALT88" s="9"/>
      <c r="ALU88" s="9"/>
      <c r="ALV88" s="9"/>
      <c r="ALW88" s="9"/>
      <c r="ALX88" s="9"/>
      <c r="ALY88" s="9"/>
      <c r="ALZ88" s="9"/>
      <c r="AMA88" s="9"/>
      <c r="AMB88" s="9"/>
      <c r="AMC88" s="9"/>
      <c r="AMD88" s="9"/>
      <c r="AME88" s="9"/>
      <c r="AMF88" s="9"/>
      <c r="AMG88" s="9"/>
    </row>
    <row r="89" spans="1:1022">
      <c r="A89" s="9" t="s">
        <v>179</v>
      </c>
      <c r="B89" s="10" t="s">
        <v>235</v>
      </c>
      <c r="C89" s="11" t="s">
        <v>236</v>
      </c>
      <c r="E89" s="14" t="s">
        <v>237</v>
      </c>
      <c r="F89" s="10" t="s">
        <v>229</v>
      </c>
      <c r="G89" s="10" t="s">
        <v>238</v>
      </c>
      <c r="H89" s="10">
        <v>50</v>
      </c>
      <c r="I89" s="9" t="s">
        <v>173</v>
      </c>
      <c r="J89" s="10">
        <f t="shared" si="4"/>
        <v>25600</v>
      </c>
      <c r="K89" s="24" t="s">
        <v>217</v>
      </c>
      <c r="L89" s="25">
        <v>42599</v>
      </c>
      <c r="M89" s="25">
        <v>42615</v>
      </c>
      <c r="N89" s="26" t="s">
        <v>55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  <c r="XK89" s="9"/>
      <c r="XL89" s="9"/>
      <c r="XM89" s="9"/>
      <c r="XN89" s="9"/>
      <c r="XO89" s="9"/>
      <c r="XP89" s="9"/>
      <c r="XQ89" s="9"/>
      <c r="XR89" s="9"/>
      <c r="XS89" s="9"/>
      <c r="XT89" s="9"/>
      <c r="XU89" s="9"/>
      <c r="XV89" s="9"/>
      <c r="XW89" s="9"/>
      <c r="XX89" s="9"/>
      <c r="XY89" s="9"/>
      <c r="XZ89" s="9"/>
      <c r="YA89" s="9"/>
      <c r="YB89" s="9"/>
      <c r="YC89" s="9"/>
      <c r="YD89" s="9"/>
      <c r="YE89" s="9"/>
      <c r="YF89" s="9"/>
      <c r="YG89" s="9"/>
      <c r="YH89" s="9"/>
      <c r="YI89" s="9"/>
      <c r="YJ89" s="9"/>
      <c r="YK89" s="9"/>
      <c r="YL89" s="9"/>
      <c r="YM89" s="9"/>
      <c r="YN89" s="9"/>
      <c r="YO89" s="9"/>
      <c r="YP89" s="9"/>
      <c r="YQ89" s="9"/>
      <c r="YR89" s="9"/>
      <c r="YS89" s="9"/>
      <c r="YT89" s="9"/>
      <c r="YU89" s="9"/>
      <c r="YV89" s="9"/>
      <c r="YW89" s="9"/>
      <c r="YX89" s="9"/>
      <c r="YY89" s="9"/>
      <c r="YZ89" s="9"/>
      <c r="ZA89" s="9"/>
      <c r="ZB89" s="9"/>
      <c r="ZC89" s="9"/>
      <c r="ZD89" s="9"/>
      <c r="ZE89" s="9"/>
      <c r="ZF89" s="9"/>
      <c r="ZG89" s="9"/>
      <c r="ZH89" s="9"/>
      <c r="ZI89" s="9"/>
      <c r="ZJ89" s="9"/>
      <c r="ZK89" s="9"/>
      <c r="ZL89" s="9"/>
      <c r="ZM89" s="9"/>
      <c r="ZN89" s="9"/>
      <c r="ZO89" s="9"/>
      <c r="ZP89" s="9"/>
      <c r="ZQ89" s="9"/>
      <c r="ZR89" s="9"/>
      <c r="ZS89" s="9"/>
      <c r="ZT89" s="9"/>
      <c r="ZU89" s="9"/>
      <c r="ZV89" s="9"/>
      <c r="ZW89" s="9"/>
      <c r="ZX89" s="9"/>
      <c r="ZY89" s="9"/>
      <c r="ZZ89" s="9"/>
      <c r="AAA89" s="9"/>
      <c r="AAB89" s="9"/>
      <c r="AAC89" s="9"/>
      <c r="AAD89" s="9"/>
      <c r="AAE89" s="9"/>
      <c r="AAF89" s="9"/>
      <c r="AAG89" s="9"/>
      <c r="AAH89" s="9"/>
      <c r="AAI89" s="9"/>
      <c r="AAJ89" s="9"/>
      <c r="AAK89" s="9"/>
      <c r="AAL89" s="9"/>
      <c r="AAM89" s="9"/>
      <c r="AAN89" s="9"/>
      <c r="AAO89" s="9"/>
      <c r="AAP89" s="9"/>
      <c r="AAQ89" s="9"/>
      <c r="AAR89" s="9"/>
      <c r="AAS89" s="9"/>
      <c r="AAT89" s="9"/>
      <c r="AAU89" s="9"/>
      <c r="AAV89" s="9"/>
      <c r="AAW89" s="9"/>
      <c r="AAX89" s="9"/>
      <c r="AAY89" s="9"/>
      <c r="AAZ89" s="9"/>
      <c r="ABA89" s="9"/>
      <c r="ABB89" s="9"/>
      <c r="ABC89" s="9"/>
      <c r="ABD89" s="9"/>
      <c r="ABE89" s="9"/>
      <c r="ABF89" s="9"/>
      <c r="ABG89" s="9"/>
      <c r="ABH89" s="9"/>
      <c r="ABI89" s="9"/>
      <c r="ABJ89" s="9"/>
      <c r="ABK89" s="9"/>
      <c r="ABL89" s="9"/>
      <c r="ABM89" s="9"/>
      <c r="ABN89" s="9"/>
      <c r="ABO89" s="9"/>
      <c r="ABP89" s="9"/>
      <c r="ABQ89" s="9"/>
      <c r="ABR89" s="9"/>
      <c r="ABS89" s="9"/>
      <c r="ABT89" s="9"/>
      <c r="ABU89" s="9"/>
      <c r="ABV89" s="9"/>
      <c r="ABW89" s="9"/>
      <c r="ABX89" s="9"/>
      <c r="ABY89" s="9"/>
      <c r="ABZ89" s="9"/>
      <c r="ACA89" s="9"/>
      <c r="ACB89" s="9"/>
      <c r="ACC89" s="9"/>
      <c r="ACD89" s="9"/>
      <c r="ACE89" s="9"/>
      <c r="ACF89" s="9"/>
      <c r="ACG89" s="9"/>
      <c r="ACH89" s="9"/>
      <c r="ACI89" s="9"/>
      <c r="ACJ89" s="9"/>
      <c r="ACK89" s="9"/>
      <c r="ACL89" s="9"/>
      <c r="ACM89" s="9"/>
      <c r="ACN89" s="9"/>
      <c r="ACO89" s="9"/>
      <c r="ACP89" s="9"/>
      <c r="ACQ89" s="9"/>
      <c r="ACR89" s="9"/>
      <c r="ACS89" s="9"/>
      <c r="ACT89" s="9"/>
      <c r="ACU89" s="9"/>
      <c r="ACV89" s="9"/>
      <c r="ACW89" s="9"/>
      <c r="ACX89" s="9"/>
      <c r="ACY89" s="9"/>
      <c r="ACZ89" s="9"/>
      <c r="ADA89" s="9"/>
      <c r="ADB89" s="9"/>
      <c r="ADC89" s="9"/>
      <c r="ADD89" s="9"/>
      <c r="ADE89" s="9"/>
      <c r="ADF89" s="9"/>
      <c r="ADG89" s="9"/>
      <c r="ADH89" s="9"/>
      <c r="ADI89" s="9"/>
      <c r="ADJ89" s="9"/>
      <c r="ADK89" s="9"/>
      <c r="ADL89" s="9"/>
      <c r="ADM89" s="9"/>
      <c r="ADN89" s="9"/>
      <c r="ADO89" s="9"/>
      <c r="ADP89" s="9"/>
      <c r="ADQ89" s="9"/>
      <c r="ADR89" s="9"/>
      <c r="ADS89" s="9"/>
      <c r="ADT89" s="9"/>
      <c r="ADU89" s="9"/>
      <c r="ADV89" s="9"/>
      <c r="ADW89" s="9"/>
      <c r="ADX89" s="9"/>
      <c r="ADY89" s="9"/>
      <c r="ADZ89" s="9"/>
      <c r="AEA89" s="9"/>
      <c r="AEB89" s="9"/>
      <c r="AEC89" s="9"/>
      <c r="AED89" s="9"/>
      <c r="AEE89" s="9"/>
      <c r="AEF89" s="9"/>
      <c r="AEG89" s="9"/>
      <c r="AEH89" s="9"/>
      <c r="AEI89" s="9"/>
      <c r="AEJ89" s="9"/>
      <c r="AEK89" s="9"/>
      <c r="AEL89" s="9"/>
      <c r="AEM89" s="9"/>
      <c r="AEN89" s="9"/>
      <c r="AEO89" s="9"/>
      <c r="AEP89" s="9"/>
      <c r="AEQ89" s="9"/>
      <c r="AER89" s="9"/>
      <c r="AES89" s="9"/>
      <c r="AET89" s="9"/>
      <c r="AEU89" s="9"/>
      <c r="AEV89" s="9"/>
      <c r="AEW89" s="9"/>
      <c r="AEX89" s="9"/>
      <c r="AEY89" s="9"/>
      <c r="AEZ89" s="9"/>
      <c r="AFA89" s="9"/>
      <c r="AFB89" s="9"/>
      <c r="AFC89" s="9"/>
      <c r="AFD89" s="9"/>
      <c r="AFE89" s="9"/>
      <c r="AFF89" s="9"/>
      <c r="AFG89" s="9"/>
      <c r="AFH89" s="9"/>
      <c r="AFI89" s="9"/>
      <c r="AFJ89" s="9"/>
      <c r="AFK89" s="9"/>
      <c r="AFL89" s="9"/>
      <c r="AFM89" s="9"/>
      <c r="AFN89" s="9"/>
      <c r="AFO89" s="9"/>
      <c r="AFP89" s="9"/>
      <c r="AFQ89" s="9"/>
      <c r="AFR89" s="9"/>
      <c r="AFS89" s="9"/>
      <c r="AFT89" s="9"/>
      <c r="AFU89" s="9"/>
      <c r="AFV89" s="9"/>
      <c r="AFW89" s="9"/>
      <c r="AFX89" s="9"/>
      <c r="AFY89" s="9"/>
      <c r="AFZ89" s="9"/>
      <c r="AGA89" s="9"/>
      <c r="AGB89" s="9"/>
      <c r="AGC89" s="9"/>
      <c r="AGD89" s="9"/>
      <c r="AGE89" s="9"/>
      <c r="AGF89" s="9"/>
      <c r="AGG89" s="9"/>
      <c r="AGH89" s="9"/>
      <c r="AGI89" s="9"/>
      <c r="AGJ89" s="9"/>
      <c r="AGK89" s="9"/>
      <c r="AGL89" s="9"/>
      <c r="AGM89" s="9"/>
      <c r="AGN89" s="9"/>
      <c r="AGO89" s="9"/>
      <c r="AGP89" s="9"/>
      <c r="AGQ89" s="9"/>
      <c r="AGR89" s="9"/>
      <c r="AGS89" s="9"/>
      <c r="AGT89" s="9"/>
      <c r="AGU89" s="9"/>
      <c r="AGV89" s="9"/>
      <c r="AGW89" s="9"/>
      <c r="AGX89" s="9"/>
      <c r="AGY89" s="9"/>
      <c r="AGZ89" s="9"/>
      <c r="AHA89" s="9"/>
      <c r="AHB89" s="9"/>
      <c r="AHC89" s="9"/>
      <c r="AHD89" s="9"/>
      <c r="AHE89" s="9"/>
      <c r="AHF89" s="9"/>
      <c r="AHG89" s="9"/>
      <c r="AHH89" s="9"/>
      <c r="AHI89" s="9"/>
      <c r="AHJ89" s="9"/>
      <c r="AHK89" s="9"/>
      <c r="AHL89" s="9"/>
      <c r="AHM89" s="9"/>
      <c r="AHN89" s="9"/>
      <c r="AHO89" s="9"/>
      <c r="AHP89" s="9"/>
      <c r="AHQ89" s="9"/>
      <c r="AHR89" s="9"/>
      <c r="AHS89" s="9"/>
      <c r="AHT89" s="9"/>
      <c r="AHU89" s="9"/>
      <c r="AHV89" s="9"/>
      <c r="AHW89" s="9"/>
      <c r="AHX89" s="9"/>
      <c r="AHY89" s="9"/>
      <c r="AHZ89" s="9"/>
      <c r="AIA89" s="9"/>
      <c r="AIB89" s="9"/>
      <c r="AIC89" s="9"/>
      <c r="AID89" s="9"/>
      <c r="AIE89" s="9"/>
      <c r="AIF89" s="9"/>
      <c r="AIG89" s="9"/>
      <c r="AIH89" s="9"/>
      <c r="AII89" s="9"/>
      <c r="AIJ89" s="9"/>
      <c r="AIK89" s="9"/>
      <c r="AIL89" s="9"/>
      <c r="AIM89" s="9"/>
      <c r="AIN89" s="9"/>
      <c r="AIO89" s="9"/>
      <c r="AIP89" s="9"/>
      <c r="AIQ89" s="9"/>
      <c r="AIR89" s="9"/>
      <c r="AIS89" s="9"/>
      <c r="AIT89" s="9"/>
      <c r="AIU89" s="9"/>
      <c r="AIV89" s="9"/>
      <c r="AIW89" s="9"/>
      <c r="AIX89" s="9"/>
      <c r="AIY89" s="9"/>
      <c r="AIZ89" s="9"/>
      <c r="AJA89" s="9"/>
      <c r="AJB89" s="9"/>
      <c r="AJC89" s="9"/>
      <c r="AJD89" s="9"/>
      <c r="AJE89" s="9"/>
      <c r="AJF89" s="9"/>
      <c r="AJG89" s="9"/>
      <c r="AJH89" s="9"/>
      <c r="AJI89" s="9"/>
      <c r="AJJ89" s="9"/>
      <c r="AJK89" s="9"/>
      <c r="AJL89" s="9"/>
      <c r="AJM89" s="9"/>
      <c r="AJN89" s="9"/>
      <c r="AJO89" s="9"/>
      <c r="AJP89" s="9"/>
      <c r="AJQ89" s="9"/>
      <c r="AJR89" s="9"/>
      <c r="AJS89" s="9"/>
      <c r="AJT89" s="9"/>
      <c r="AJU89" s="9"/>
      <c r="AJV89" s="9"/>
      <c r="AJW89" s="9"/>
      <c r="AJX89" s="9"/>
      <c r="AJY89" s="9"/>
      <c r="AJZ89" s="9"/>
      <c r="AKA89" s="9"/>
      <c r="AKB89" s="9"/>
      <c r="AKC89" s="9"/>
      <c r="AKD89" s="9"/>
      <c r="AKE89" s="9"/>
      <c r="AKF89" s="9"/>
      <c r="AKG89" s="9"/>
      <c r="AKH89" s="9"/>
      <c r="AKI89" s="9"/>
      <c r="AKJ89" s="9"/>
      <c r="AKK89" s="9"/>
      <c r="AKL89" s="9"/>
      <c r="AKM89" s="9"/>
      <c r="AKN89" s="9"/>
      <c r="AKO89" s="9"/>
      <c r="AKP89" s="9"/>
      <c r="AKQ89" s="9"/>
      <c r="AKR89" s="9"/>
      <c r="AKS89" s="9"/>
      <c r="AKT89" s="9"/>
      <c r="AKU89" s="9"/>
      <c r="AKV89" s="9"/>
      <c r="AKW89" s="9"/>
      <c r="AKX89" s="9"/>
      <c r="AKY89" s="9"/>
      <c r="AKZ89" s="9"/>
      <c r="ALA89" s="9"/>
      <c r="ALB89" s="9"/>
      <c r="ALC89" s="9"/>
      <c r="ALD89" s="9"/>
      <c r="ALE89" s="9"/>
      <c r="ALF89" s="9"/>
      <c r="ALG89" s="9"/>
      <c r="ALH89" s="9"/>
      <c r="ALI89" s="9"/>
      <c r="ALJ89" s="9"/>
      <c r="ALK89" s="9"/>
      <c r="ALL89" s="9"/>
      <c r="ALM89" s="9"/>
      <c r="ALN89" s="9"/>
      <c r="ALO89" s="9"/>
      <c r="ALP89" s="9"/>
      <c r="ALQ89" s="9"/>
      <c r="ALR89" s="9"/>
      <c r="ALS89" s="9"/>
      <c r="ALT89" s="9"/>
      <c r="ALU89" s="9"/>
      <c r="ALV89" s="9"/>
      <c r="ALW89" s="9"/>
      <c r="ALX89" s="9"/>
      <c r="ALY89" s="9"/>
      <c r="ALZ89" s="9"/>
      <c r="AMA89" s="9"/>
      <c r="AMB89" s="9"/>
      <c r="AMC89" s="9"/>
      <c r="AMD89" s="9"/>
      <c r="AME89" s="9"/>
      <c r="AMF89" s="9"/>
      <c r="AMG89" s="9"/>
    </row>
    <row r="90" spans="1:1022">
      <c r="A90" s="9" t="s">
        <v>179</v>
      </c>
      <c r="B90" s="9" t="s">
        <v>239</v>
      </c>
      <c r="C90" s="20" t="s">
        <v>240</v>
      </c>
      <c r="E90" s="14" t="s">
        <v>241</v>
      </c>
      <c r="F90" s="10" t="s">
        <v>215</v>
      </c>
      <c r="G90" s="10" t="s">
        <v>242</v>
      </c>
      <c r="H90" s="10">
        <v>2100</v>
      </c>
      <c r="I90" s="9" t="s">
        <v>173</v>
      </c>
      <c r="J90" s="10">
        <f t="shared" si="4"/>
        <v>1075200</v>
      </c>
      <c r="K90" s="24" t="s">
        <v>217</v>
      </c>
      <c r="L90" s="25">
        <v>42599</v>
      </c>
      <c r="M90" s="25">
        <v>42615</v>
      </c>
      <c r="N90" s="26" t="s">
        <v>55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9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9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9"/>
      <c r="TR90" s="9"/>
      <c r="TS90" s="9"/>
      <c r="TT90" s="9"/>
      <c r="TU90" s="9"/>
      <c r="TV90" s="9"/>
      <c r="TW90" s="9"/>
      <c r="TX90" s="9"/>
      <c r="TY90" s="9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  <c r="UW90" s="9"/>
      <c r="UX90" s="9"/>
      <c r="UY90" s="9"/>
      <c r="UZ90" s="9"/>
      <c r="VA90" s="9"/>
      <c r="VB90" s="9"/>
      <c r="VC90" s="9"/>
      <c r="VD90" s="9"/>
      <c r="VE90" s="9"/>
      <c r="VF90" s="9"/>
      <c r="VG90" s="9"/>
      <c r="VH90" s="9"/>
      <c r="VI90" s="9"/>
      <c r="VJ90" s="9"/>
      <c r="VK90" s="9"/>
      <c r="VL90" s="9"/>
      <c r="VM90" s="9"/>
      <c r="VN90" s="9"/>
      <c r="VO90" s="9"/>
      <c r="VP90" s="9"/>
      <c r="VQ90" s="9"/>
      <c r="VR90" s="9"/>
      <c r="VS90" s="9"/>
      <c r="VT90" s="9"/>
      <c r="VU90" s="9"/>
      <c r="VV90" s="9"/>
      <c r="VW90" s="9"/>
      <c r="VX90" s="9"/>
      <c r="VY90" s="9"/>
      <c r="VZ90" s="9"/>
      <c r="WA90" s="9"/>
      <c r="WB90" s="9"/>
      <c r="WC90" s="9"/>
      <c r="WD90" s="9"/>
      <c r="WE90" s="9"/>
      <c r="WF90" s="9"/>
      <c r="WG90" s="9"/>
      <c r="WH90" s="9"/>
      <c r="WI90" s="9"/>
      <c r="WJ90" s="9"/>
      <c r="WK90" s="9"/>
      <c r="WL90" s="9"/>
      <c r="WM90" s="9"/>
      <c r="WN90" s="9"/>
      <c r="WO90" s="9"/>
      <c r="WP90" s="9"/>
      <c r="WQ90" s="9"/>
      <c r="WR90" s="9"/>
      <c r="WS90" s="9"/>
      <c r="WT90" s="9"/>
      <c r="WU90" s="9"/>
      <c r="WV90" s="9"/>
      <c r="WW90" s="9"/>
      <c r="WX90" s="9"/>
      <c r="WY90" s="9"/>
      <c r="WZ90" s="9"/>
      <c r="XA90" s="9"/>
      <c r="XB90" s="9"/>
      <c r="XC90" s="9"/>
      <c r="XD90" s="9"/>
      <c r="XE90" s="9"/>
      <c r="XF90" s="9"/>
      <c r="XG90" s="9"/>
      <c r="XH90" s="9"/>
      <c r="XI90" s="9"/>
      <c r="XJ90" s="9"/>
      <c r="XK90" s="9"/>
      <c r="XL90" s="9"/>
      <c r="XM90" s="9"/>
      <c r="XN90" s="9"/>
      <c r="XO90" s="9"/>
      <c r="XP90" s="9"/>
      <c r="XQ90" s="9"/>
      <c r="XR90" s="9"/>
      <c r="XS90" s="9"/>
      <c r="XT90" s="9"/>
      <c r="XU90" s="9"/>
      <c r="XV90" s="9"/>
      <c r="XW90" s="9"/>
      <c r="XX90" s="9"/>
      <c r="XY90" s="9"/>
      <c r="XZ90" s="9"/>
      <c r="YA90" s="9"/>
      <c r="YB90" s="9"/>
      <c r="YC90" s="9"/>
      <c r="YD90" s="9"/>
      <c r="YE90" s="9"/>
      <c r="YF90" s="9"/>
      <c r="YG90" s="9"/>
      <c r="YH90" s="9"/>
      <c r="YI90" s="9"/>
      <c r="YJ90" s="9"/>
      <c r="YK90" s="9"/>
      <c r="YL90" s="9"/>
      <c r="YM90" s="9"/>
      <c r="YN90" s="9"/>
      <c r="YO90" s="9"/>
      <c r="YP90" s="9"/>
      <c r="YQ90" s="9"/>
      <c r="YR90" s="9"/>
      <c r="YS90" s="9"/>
      <c r="YT90" s="9"/>
      <c r="YU90" s="9"/>
      <c r="YV90" s="9"/>
      <c r="YW90" s="9"/>
      <c r="YX90" s="9"/>
      <c r="YY90" s="9"/>
      <c r="YZ90" s="9"/>
      <c r="ZA90" s="9"/>
      <c r="ZB90" s="9"/>
      <c r="ZC90" s="9"/>
      <c r="ZD90" s="9"/>
      <c r="ZE90" s="9"/>
      <c r="ZF90" s="9"/>
      <c r="ZG90" s="9"/>
      <c r="ZH90" s="9"/>
      <c r="ZI90" s="9"/>
      <c r="ZJ90" s="9"/>
      <c r="ZK90" s="9"/>
      <c r="ZL90" s="9"/>
      <c r="ZM90" s="9"/>
      <c r="ZN90" s="9"/>
      <c r="ZO90" s="9"/>
      <c r="ZP90" s="9"/>
      <c r="ZQ90" s="9"/>
      <c r="ZR90" s="9"/>
      <c r="ZS90" s="9"/>
      <c r="ZT90" s="9"/>
      <c r="ZU90" s="9"/>
      <c r="ZV90" s="9"/>
      <c r="ZW90" s="9"/>
      <c r="ZX90" s="9"/>
      <c r="ZY90" s="9"/>
      <c r="ZZ90" s="9"/>
      <c r="AAA90" s="9"/>
      <c r="AAB90" s="9"/>
      <c r="AAC90" s="9"/>
      <c r="AAD90" s="9"/>
      <c r="AAE90" s="9"/>
      <c r="AAF90" s="9"/>
      <c r="AAG90" s="9"/>
      <c r="AAH90" s="9"/>
      <c r="AAI90" s="9"/>
      <c r="AAJ90" s="9"/>
      <c r="AAK90" s="9"/>
      <c r="AAL90" s="9"/>
      <c r="AAM90" s="9"/>
      <c r="AAN90" s="9"/>
      <c r="AAO90" s="9"/>
      <c r="AAP90" s="9"/>
      <c r="AAQ90" s="9"/>
      <c r="AAR90" s="9"/>
      <c r="AAS90" s="9"/>
      <c r="AAT90" s="9"/>
      <c r="AAU90" s="9"/>
      <c r="AAV90" s="9"/>
      <c r="AAW90" s="9"/>
      <c r="AAX90" s="9"/>
      <c r="AAY90" s="9"/>
      <c r="AAZ90" s="9"/>
      <c r="ABA90" s="9"/>
      <c r="ABB90" s="9"/>
      <c r="ABC90" s="9"/>
      <c r="ABD90" s="9"/>
      <c r="ABE90" s="9"/>
      <c r="ABF90" s="9"/>
      <c r="ABG90" s="9"/>
      <c r="ABH90" s="9"/>
      <c r="ABI90" s="9"/>
      <c r="ABJ90" s="9"/>
      <c r="ABK90" s="9"/>
      <c r="ABL90" s="9"/>
      <c r="ABM90" s="9"/>
      <c r="ABN90" s="9"/>
      <c r="ABO90" s="9"/>
      <c r="ABP90" s="9"/>
      <c r="ABQ90" s="9"/>
      <c r="ABR90" s="9"/>
      <c r="ABS90" s="9"/>
      <c r="ABT90" s="9"/>
      <c r="ABU90" s="9"/>
      <c r="ABV90" s="9"/>
      <c r="ABW90" s="9"/>
      <c r="ABX90" s="9"/>
      <c r="ABY90" s="9"/>
      <c r="ABZ90" s="9"/>
      <c r="ACA90" s="9"/>
      <c r="ACB90" s="9"/>
      <c r="ACC90" s="9"/>
      <c r="ACD90" s="9"/>
      <c r="ACE90" s="9"/>
      <c r="ACF90" s="9"/>
      <c r="ACG90" s="9"/>
      <c r="ACH90" s="9"/>
      <c r="ACI90" s="9"/>
      <c r="ACJ90" s="9"/>
      <c r="ACK90" s="9"/>
      <c r="ACL90" s="9"/>
      <c r="ACM90" s="9"/>
      <c r="ACN90" s="9"/>
      <c r="ACO90" s="9"/>
      <c r="ACP90" s="9"/>
      <c r="ACQ90" s="9"/>
      <c r="ACR90" s="9"/>
      <c r="ACS90" s="9"/>
      <c r="ACT90" s="9"/>
      <c r="ACU90" s="9"/>
      <c r="ACV90" s="9"/>
      <c r="ACW90" s="9"/>
      <c r="ACX90" s="9"/>
      <c r="ACY90" s="9"/>
      <c r="ACZ90" s="9"/>
      <c r="ADA90" s="9"/>
      <c r="ADB90" s="9"/>
      <c r="ADC90" s="9"/>
      <c r="ADD90" s="9"/>
      <c r="ADE90" s="9"/>
      <c r="ADF90" s="9"/>
      <c r="ADG90" s="9"/>
      <c r="ADH90" s="9"/>
      <c r="ADI90" s="9"/>
      <c r="ADJ90" s="9"/>
      <c r="ADK90" s="9"/>
      <c r="ADL90" s="9"/>
      <c r="ADM90" s="9"/>
      <c r="ADN90" s="9"/>
      <c r="ADO90" s="9"/>
      <c r="ADP90" s="9"/>
      <c r="ADQ90" s="9"/>
      <c r="ADR90" s="9"/>
      <c r="ADS90" s="9"/>
      <c r="ADT90" s="9"/>
      <c r="ADU90" s="9"/>
      <c r="ADV90" s="9"/>
      <c r="ADW90" s="9"/>
      <c r="ADX90" s="9"/>
      <c r="ADY90" s="9"/>
      <c r="ADZ90" s="9"/>
      <c r="AEA90" s="9"/>
      <c r="AEB90" s="9"/>
      <c r="AEC90" s="9"/>
      <c r="AED90" s="9"/>
      <c r="AEE90" s="9"/>
      <c r="AEF90" s="9"/>
      <c r="AEG90" s="9"/>
      <c r="AEH90" s="9"/>
      <c r="AEI90" s="9"/>
      <c r="AEJ90" s="9"/>
      <c r="AEK90" s="9"/>
      <c r="AEL90" s="9"/>
      <c r="AEM90" s="9"/>
      <c r="AEN90" s="9"/>
      <c r="AEO90" s="9"/>
      <c r="AEP90" s="9"/>
      <c r="AEQ90" s="9"/>
      <c r="AER90" s="9"/>
      <c r="AES90" s="9"/>
      <c r="AET90" s="9"/>
      <c r="AEU90" s="9"/>
      <c r="AEV90" s="9"/>
      <c r="AEW90" s="9"/>
      <c r="AEX90" s="9"/>
      <c r="AEY90" s="9"/>
      <c r="AEZ90" s="9"/>
      <c r="AFA90" s="9"/>
      <c r="AFB90" s="9"/>
      <c r="AFC90" s="9"/>
      <c r="AFD90" s="9"/>
      <c r="AFE90" s="9"/>
      <c r="AFF90" s="9"/>
      <c r="AFG90" s="9"/>
      <c r="AFH90" s="9"/>
      <c r="AFI90" s="9"/>
      <c r="AFJ90" s="9"/>
      <c r="AFK90" s="9"/>
      <c r="AFL90" s="9"/>
      <c r="AFM90" s="9"/>
      <c r="AFN90" s="9"/>
      <c r="AFO90" s="9"/>
      <c r="AFP90" s="9"/>
      <c r="AFQ90" s="9"/>
      <c r="AFR90" s="9"/>
      <c r="AFS90" s="9"/>
      <c r="AFT90" s="9"/>
      <c r="AFU90" s="9"/>
      <c r="AFV90" s="9"/>
      <c r="AFW90" s="9"/>
      <c r="AFX90" s="9"/>
      <c r="AFY90" s="9"/>
      <c r="AFZ90" s="9"/>
      <c r="AGA90" s="9"/>
      <c r="AGB90" s="9"/>
      <c r="AGC90" s="9"/>
      <c r="AGD90" s="9"/>
      <c r="AGE90" s="9"/>
      <c r="AGF90" s="9"/>
      <c r="AGG90" s="9"/>
      <c r="AGH90" s="9"/>
      <c r="AGI90" s="9"/>
      <c r="AGJ90" s="9"/>
      <c r="AGK90" s="9"/>
      <c r="AGL90" s="9"/>
      <c r="AGM90" s="9"/>
      <c r="AGN90" s="9"/>
      <c r="AGO90" s="9"/>
      <c r="AGP90" s="9"/>
      <c r="AGQ90" s="9"/>
      <c r="AGR90" s="9"/>
      <c r="AGS90" s="9"/>
      <c r="AGT90" s="9"/>
      <c r="AGU90" s="9"/>
      <c r="AGV90" s="9"/>
      <c r="AGW90" s="9"/>
      <c r="AGX90" s="9"/>
      <c r="AGY90" s="9"/>
      <c r="AGZ90" s="9"/>
      <c r="AHA90" s="9"/>
      <c r="AHB90" s="9"/>
      <c r="AHC90" s="9"/>
      <c r="AHD90" s="9"/>
      <c r="AHE90" s="9"/>
      <c r="AHF90" s="9"/>
      <c r="AHG90" s="9"/>
      <c r="AHH90" s="9"/>
      <c r="AHI90" s="9"/>
      <c r="AHJ90" s="9"/>
      <c r="AHK90" s="9"/>
      <c r="AHL90" s="9"/>
      <c r="AHM90" s="9"/>
      <c r="AHN90" s="9"/>
      <c r="AHO90" s="9"/>
      <c r="AHP90" s="9"/>
      <c r="AHQ90" s="9"/>
      <c r="AHR90" s="9"/>
      <c r="AHS90" s="9"/>
      <c r="AHT90" s="9"/>
      <c r="AHU90" s="9"/>
      <c r="AHV90" s="9"/>
      <c r="AHW90" s="9"/>
      <c r="AHX90" s="9"/>
      <c r="AHY90" s="9"/>
      <c r="AHZ90" s="9"/>
      <c r="AIA90" s="9"/>
      <c r="AIB90" s="9"/>
      <c r="AIC90" s="9"/>
      <c r="AID90" s="9"/>
      <c r="AIE90" s="9"/>
      <c r="AIF90" s="9"/>
      <c r="AIG90" s="9"/>
      <c r="AIH90" s="9"/>
      <c r="AII90" s="9"/>
      <c r="AIJ90" s="9"/>
      <c r="AIK90" s="9"/>
      <c r="AIL90" s="9"/>
      <c r="AIM90" s="9"/>
      <c r="AIN90" s="9"/>
      <c r="AIO90" s="9"/>
      <c r="AIP90" s="9"/>
      <c r="AIQ90" s="9"/>
      <c r="AIR90" s="9"/>
      <c r="AIS90" s="9"/>
      <c r="AIT90" s="9"/>
      <c r="AIU90" s="9"/>
      <c r="AIV90" s="9"/>
      <c r="AIW90" s="9"/>
      <c r="AIX90" s="9"/>
      <c r="AIY90" s="9"/>
      <c r="AIZ90" s="9"/>
      <c r="AJA90" s="9"/>
      <c r="AJB90" s="9"/>
      <c r="AJC90" s="9"/>
      <c r="AJD90" s="9"/>
      <c r="AJE90" s="9"/>
      <c r="AJF90" s="9"/>
      <c r="AJG90" s="9"/>
      <c r="AJH90" s="9"/>
      <c r="AJI90" s="9"/>
      <c r="AJJ90" s="9"/>
      <c r="AJK90" s="9"/>
      <c r="AJL90" s="9"/>
      <c r="AJM90" s="9"/>
      <c r="AJN90" s="9"/>
      <c r="AJO90" s="9"/>
      <c r="AJP90" s="9"/>
      <c r="AJQ90" s="9"/>
      <c r="AJR90" s="9"/>
      <c r="AJS90" s="9"/>
      <c r="AJT90" s="9"/>
      <c r="AJU90" s="9"/>
      <c r="AJV90" s="9"/>
      <c r="AJW90" s="9"/>
      <c r="AJX90" s="9"/>
      <c r="AJY90" s="9"/>
      <c r="AJZ90" s="9"/>
      <c r="AKA90" s="9"/>
      <c r="AKB90" s="9"/>
      <c r="AKC90" s="9"/>
      <c r="AKD90" s="9"/>
      <c r="AKE90" s="9"/>
      <c r="AKF90" s="9"/>
      <c r="AKG90" s="9"/>
      <c r="AKH90" s="9"/>
      <c r="AKI90" s="9"/>
      <c r="AKJ90" s="9"/>
      <c r="AKK90" s="9"/>
      <c r="AKL90" s="9"/>
      <c r="AKM90" s="9"/>
      <c r="AKN90" s="9"/>
      <c r="AKO90" s="9"/>
      <c r="AKP90" s="9"/>
      <c r="AKQ90" s="9"/>
      <c r="AKR90" s="9"/>
      <c r="AKS90" s="9"/>
      <c r="AKT90" s="9"/>
      <c r="AKU90" s="9"/>
      <c r="AKV90" s="9"/>
      <c r="AKW90" s="9"/>
      <c r="AKX90" s="9"/>
      <c r="AKY90" s="9"/>
      <c r="AKZ90" s="9"/>
      <c r="ALA90" s="9"/>
      <c r="ALB90" s="9"/>
      <c r="ALC90" s="9"/>
      <c r="ALD90" s="9"/>
      <c r="ALE90" s="9"/>
      <c r="ALF90" s="9"/>
      <c r="ALG90" s="9"/>
      <c r="ALH90" s="9"/>
      <c r="ALI90" s="9"/>
      <c r="ALJ90" s="9"/>
      <c r="ALK90" s="9"/>
      <c r="ALL90" s="9"/>
      <c r="ALM90" s="9"/>
      <c r="ALN90" s="9"/>
      <c r="ALO90" s="9"/>
      <c r="ALP90" s="9"/>
      <c r="ALQ90" s="9"/>
      <c r="ALR90" s="9"/>
      <c r="ALS90" s="9"/>
      <c r="ALT90" s="9"/>
      <c r="ALU90" s="9"/>
      <c r="ALV90" s="9"/>
      <c r="ALW90" s="9"/>
      <c r="ALX90" s="9"/>
      <c r="ALY90" s="9"/>
      <c r="ALZ90" s="9"/>
      <c r="AMA90" s="9"/>
      <c r="AMB90" s="9"/>
      <c r="AMC90" s="9"/>
      <c r="AMD90" s="9"/>
      <c r="AME90" s="9"/>
      <c r="AMF90" s="9"/>
      <c r="AMG90" s="9"/>
    </row>
    <row r="91" spans="1:1022">
      <c r="A91" s="10"/>
      <c r="B91" s="10"/>
      <c r="C91" s="11"/>
      <c r="E91" s="14"/>
      <c r="G91" s="14"/>
      <c r="I91" s="10"/>
      <c r="J91" s="10"/>
      <c r="M91" s="13"/>
      <c r="N91" s="11"/>
      <c r="O91" s="10"/>
      <c r="P91" s="10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  <c r="YF91" s="9"/>
      <c r="YG91" s="9"/>
      <c r="YH91" s="9"/>
      <c r="YI91" s="9"/>
      <c r="YJ91" s="9"/>
      <c r="YK91" s="9"/>
      <c r="YL91" s="9"/>
      <c r="YM91" s="9"/>
      <c r="YN91" s="9"/>
      <c r="YO91" s="9"/>
      <c r="YP91" s="9"/>
      <c r="YQ91" s="9"/>
      <c r="YR91" s="9"/>
      <c r="YS91" s="9"/>
      <c r="YT91" s="9"/>
      <c r="YU91" s="9"/>
      <c r="YV91" s="9"/>
      <c r="YW91" s="9"/>
      <c r="YX91" s="9"/>
      <c r="YY91" s="9"/>
      <c r="YZ91" s="9"/>
      <c r="ZA91" s="9"/>
      <c r="ZB91" s="9"/>
      <c r="ZC91" s="9"/>
      <c r="ZD91" s="9"/>
      <c r="ZE91" s="9"/>
      <c r="ZF91" s="9"/>
      <c r="ZG91" s="9"/>
      <c r="ZH91" s="9"/>
      <c r="ZI91" s="9"/>
      <c r="ZJ91" s="9"/>
      <c r="ZK91" s="9"/>
      <c r="ZL91" s="9"/>
      <c r="ZM91" s="9"/>
      <c r="ZN91" s="9"/>
      <c r="ZO91" s="9"/>
      <c r="ZP91" s="9"/>
      <c r="ZQ91" s="9"/>
      <c r="ZR91" s="9"/>
      <c r="ZS91" s="9"/>
      <c r="ZT91" s="9"/>
      <c r="ZU91" s="9"/>
      <c r="ZV91" s="9"/>
      <c r="ZW91" s="9"/>
      <c r="ZX91" s="9"/>
      <c r="ZY91" s="9"/>
      <c r="ZZ91" s="9"/>
      <c r="AAA91" s="9"/>
      <c r="AAB91" s="9"/>
      <c r="AAC91" s="9"/>
      <c r="AAD91" s="9"/>
      <c r="AAE91" s="9"/>
      <c r="AAF91" s="9"/>
      <c r="AAG91" s="9"/>
      <c r="AAH91" s="9"/>
      <c r="AAI91" s="9"/>
      <c r="AAJ91" s="9"/>
      <c r="AAK91" s="9"/>
      <c r="AAL91" s="9"/>
      <c r="AAM91" s="9"/>
      <c r="AAN91" s="9"/>
      <c r="AAO91" s="9"/>
      <c r="AAP91" s="9"/>
      <c r="AAQ91" s="9"/>
      <c r="AAR91" s="9"/>
      <c r="AAS91" s="9"/>
      <c r="AAT91" s="9"/>
      <c r="AAU91" s="9"/>
      <c r="AAV91" s="9"/>
      <c r="AAW91" s="9"/>
      <c r="AAX91" s="9"/>
      <c r="AAY91" s="9"/>
      <c r="AAZ91" s="9"/>
      <c r="ABA91" s="9"/>
      <c r="ABB91" s="9"/>
      <c r="ABC91" s="9"/>
      <c r="ABD91" s="9"/>
      <c r="ABE91" s="9"/>
      <c r="ABF91" s="9"/>
      <c r="ABG91" s="9"/>
      <c r="ABH91" s="9"/>
      <c r="ABI91" s="9"/>
      <c r="ABJ91" s="9"/>
      <c r="ABK91" s="9"/>
      <c r="ABL91" s="9"/>
      <c r="ABM91" s="9"/>
      <c r="ABN91" s="9"/>
      <c r="ABO91" s="9"/>
      <c r="ABP91" s="9"/>
      <c r="ABQ91" s="9"/>
      <c r="ABR91" s="9"/>
      <c r="ABS91" s="9"/>
      <c r="ABT91" s="9"/>
      <c r="ABU91" s="9"/>
      <c r="ABV91" s="9"/>
      <c r="ABW91" s="9"/>
      <c r="ABX91" s="9"/>
      <c r="ABY91" s="9"/>
      <c r="ABZ91" s="9"/>
      <c r="ACA91" s="9"/>
      <c r="ACB91" s="9"/>
      <c r="ACC91" s="9"/>
      <c r="ACD91" s="9"/>
      <c r="ACE91" s="9"/>
      <c r="ACF91" s="9"/>
      <c r="ACG91" s="9"/>
      <c r="ACH91" s="9"/>
      <c r="ACI91" s="9"/>
      <c r="ACJ91" s="9"/>
      <c r="ACK91" s="9"/>
      <c r="ACL91" s="9"/>
      <c r="ACM91" s="9"/>
      <c r="ACN91" s="9"/>
      <c r="ACO91" s="9"/>
      <c r="ACP91" s="9"/>
      <c r="ACQ91" s="9"/>
      <c r="ACR91" s="9"/>
      <c r="ACS91" s="9"/>
      <c r="ACT91" s="9"/>
      <c r="ACU91" s="9"/>
      <c r="ACV91" s="9"/>
      <c r="ACW91" s="9"/>
      <c r="ACX91" s="9"/>
      <c r="ACY91" s="9"/>
      <c r="ACZ91" s="9"/>
      <c r="ADA91" s="9"/>
      <c r="ADB91" s="9"/>
      <c r="ADC91" s="9"/>
      <c r="ADD91" s="9"/>
      <c r="ADE91" s="9"/>
      <c r="ADF91" s="9"/>
      <c r="ADG91" s="9"/>
      <c r="ADH91" s="9"/>
      <c r="ADI91" s="9"/>
      <c r="ADJ91" s="9"/>
      <c r="ADK91" s="9"/>
      <c r="ADL91" s="9"/>
      <c r="ADM91" s="9"/>
      <c r="ADN91" s="9"/>
      <c r="ADO91" s="9"/>
      <c r="ADP91" s="9"/>
      <c r="ADQ91" s="9"/>
      <c r="ADR91" s="9"/>
      <c r="ADS91" s="9"/>
      <c r="ADT91" s="9"/>
      <c r="ADU91" s="9"/>
      <c r="ADV91" s="9"/>
      <c r="ADW91" s="9"/>
      <c r="ADX91" s="9"/>
      <c r="ADY91" s="9"/>
      <c r="ADZ91" s="9"/>
      <c r="AEA91" s="9"/>
      <c r="AEB91" s="9"/>
      <c r="AEC91" s="9"/>
      <c r="AED91" s="9"/>
      <c r="AEE91" s="9"/>
      <c r="AEF91" s="9"/>
      <c r="AEG91" s="9"/>
      <c r="AEH91" s="9"/>
      <c r="AEI91" s="9"/>
      <c r="AEJ91" s="9"/>
      <c r="AEK91" s="9"/>
      <c r="AEL91" s="9"/>
      <c r="AEM91" s="9"/>
      <c r="AEN91" s="9"/>
      <c r="AEO91" s="9"/>
      <c r="AEP91" s="9"/>
      <c r="AEQ91" s="9"/>
      <c r="AER91" s="9"/>
      <c r="AES91" s="9"/>
      <c r="AET91" s="9"/>
      <c r="AEU91" s="9"/>
      <c r="AEV91" s="9"/>
      <c r="AEW91" s="9"/>
      <c r="AEX91" s="9"/>
      <c r="AEY91" s="9"/>
      <c r="AEZ91" s="9"/>
      <c r="AFA91" s="9"/>
      <c r="AFB91" s="9"/>
      <c r="AFC91" s="9"/>
      <c r="AFD91" s="9"/>
      <c r="AFE91" s="9"/>
      <c r="AFF91" s="9"/>
      <c r="AFG91" s="9"/>
      <c r="AFH91" s="9"/>
      <c r="AFI91" s="9"/>
      <c r="AFJ91" s="9"/>
      <c r="AFK91" s="9"/>
      <c r="AFL91" s="9"/>
      <c r="AFM91" s="9"/>
      <c r="AFN91" s="9"/>
      <c r="AFO91" s="9"/>
      <c r="AFP91" s="9"/>
      <c r="AFQ91" s="9"/>
      <c r="AFR91" s="9"/>
      <c r="AFS91" s="9"/>
      <c r="AFT91" s="9"/>
      <c r="AFU91" s="9"/>
      <c r="AFV91" s="9"/>
      <c r="AFW91" s="9"/>
      <c r="AFX91" s="9"/>
      <c r="AFY91" s="9"/>
      <c r="AFZ91" s="9"/>
      <c r="AGA91" s="9"/>
      <c r="AGB91" s="9"/>
      <c r="AGC91" s="9"/>
      <c r="AGD91" s="9"/>
      <c r="AGE91" s="9"/>
      <c r="AGF91" s="9"/>
      <c r="AGG91" s="9"/>
      <c r="AGH91" s="9"/>
      <c r="AGI91" s="9"/>
      <c r="AGJ91" s="9"/>
      <c r="AGK91" s="9"/>
      <c r="AGL91" s="9"/>
      <c r="AGM91" s="9"/>
      <c r="AGN91" s="9"/>
      <c r="AGO91" s="9"/>
      <c r="AGP91" s="9"/>
      <c r="AGQ91" s="9"/>
      <c r="AGR91" s="9"/>
      <c r="AGS91" s="9"/>
      <c r="AGT91" s="9"/>
      <c r="AGU91" s="9"/>
      <c r="AGV91" s="9"/>
      <c r="AGW91" s="9"/>
      <c r="AGX91" s="9"/>
      <c r="AGY91" s="9"/>
      <c r="AGZ91" s="9"/>
      <c r="AHA91" s="9"/>
      <c r="AHB91" s="9"/>
      <c r="AHC91" s="9"/>
      <c r="AHD91" s="9"/>
      <c r="AHE91" s="9"/>
      <c r="AHF91" s="9"/>
      <c r="AHG91" s="9"/>
      <c r="AHH91" s="9"/>
      <c r="AHI91" s="9"/>
      <c r="AHJ91" s="9"/>
      <c r="AHK91" s="9"/>
      <c r="AHL91" s="9"/>
      <c r="AHM91" s="9"/>
      <c r="AHN91" s="9"/>
      <c r="AHO91" s="9"/>
      <c r="AHP91" s="9"/>
      <c r="AHQ91" s="9"/>
      <c r="AHR91" s="9"/>
      <c r="AHS91" s="9"/>
      <c r="AHT91" s="9"/>
      <c r="AHU91" s="9"/>
      <c r="AHV91" s="9"/>
      <c r="AHW91" s="9"/>
      <c r="AHX91" s="9"/>
      <c r="AHY91" s="9"/>
      <c r="AHZ91" s="9"/>
      <c r="AIA91" s="9"/>
      <c r="AIB91" s="9"/>
      <c r="AIC91" s="9"/>
      <c r="AID91" s="9"/>
      <c r="AIE91" s="9"/>
      <c r="AIF91" s="9"/>
      <c r="AIG91" s="9"/>
      <c r="AIH91" s="9"/>
      <c r="AII91" s="9"/>
      <c r="AIJ91" s="9"/>
      <c r="AIK91" s="9"/>
      <c r="AIL91" s="9"/>
      <c r="AIM91" s="9"/>
      <c r="AIN91" s="9"/>
      <c r="AIO91" s="9"/>
      <c r="AIP91" s="9"/>
      <c r="AIQ91" s="9"/>
      <c r="AIR91" s="9"/>
      <c r="AIS91" s="9"/>
      <c r="AIT91" s="9"/>
      <c r="AIU91" s="9"/>
      <c r="AIV91" s="9"/>
      <c r="AIW91" s="9"/>
      <c r="AIX91" s="9"/>
      <c r="AIY91" s="9"/>
      <c r="AIZ91" s="9"/>
      <c r="AJA91" s="9"/>
      <c r="AJB91" s="9"/>
      <c r="AJC91" s="9"/>
      <c r="AJD91" s="9"/>
      <c r="AJE91" s="9"/>
      <c r="AJF91" s="9"/>
      <c r="AJG91" s="9"/>
      <c r="AJH91" s="9"/>
      <c r="AJI91" s="9"/>
      <c r="AJJ91" s="9"/>
      <c r="AJK91" s="9"/>
      <c r="AJL91" s="9"/>
      <c r="AJM91" s="9"/>
      <c r="AJN91" s="9"/>
      <c r="AJO91" s="9"/>
      <c r="AJP91" s="9"/>
      <c r="AJQ91" s="9"/>
      <c r="AJR91" s="9"/>
      <c r="AJS91" s="9"/>
      <c r="AJT91" s="9"/>
      <c r="AJU91" s="9"/>
      <c r="AJV91" s="9"/>
      <c r="AJW91" s="9"/>
      <c r="AJX91" s="9"/>
      <c r="AJY91" s="9"/>
      <c r="AJZ91" s="9"/>
      <c r="AKA91" s="9"/>
      <c r="AKB91" s="9"/>
      <c r="AKC91" s="9"/>
      <c r="AKD91" s="9"/>
      <c r="AKE91" s="9"/>
      <c r="AKF91" s="9"/>
      <c r="AKG91" s="9"/>
      <c r="AKH91" s="9"/>
      <c r="AKI91" s="9"/>
      <c r="AKJ91" s="9"/>
      <c r="AKK91" s="9"/>
      <c r="AKL91" s="9"/>
      <c r="AKM91" s="9"/>
      <c r="AKN91" s="9"/>
      <c r="AKO91" s="9"/>
      <c r="AKP91" s="9"/>
      <c r="AKQ91" s="9"/>
      <c r="AKR91" s="9"/>
      <c r="AKS91" s="9"/>
      <c r="AKT91" s="9"/>
      <c r="AKU91" s="9"/>
      <c r="AKV91" s="9"/>
      <c r="AKW91" s="9"/>
      <c r="AKX91" s="9"/>
      <c r="AKY91" s="9"/>
      <c r="AKZ91" s="9"/>
      <c r="ALA91" s="9"/>
      <c r="ALB91" s="9"/>
      <c r="ALC91" s="9"/>
      <c r="ALD91" s="9"/>
      <c r="ALE91" s="9"/>
      <c r="ALF91" s="9"/>
      <c r="ALG91" s="9"/>
      <c r="ALH91" s="9"/>
      <c r="ALI91" s="9"/>
      <c r="ALJ91" s="9"/>
      <c r="ALK91" s="9"/>
      <c r="ALL91" s="9"/>
      <c r="ALM91" s="9"/>
      <c r="ALN91" s="9"/>
      <c r="ALO91" s="9"/>
      <c r="ALP91" s="9"/>
      <c r="ALQ91" s="9"/>
      <c r="ALR91" s="9"/>
      <c r="ALS91" s="9"/>
      <c r="ALT91" s="9"/>
      <c r="ALU91" s="9"/>
      <c r="ALV91" s="9"/>
      <c r="ALW91" s="9"/>
      <c r="ALX91" s="9"/>
      <c r="ALY91" s="9"/>
      <c r="ALZ91" s="9"/>
      <c r="AMA91" s="9"/>
      <c r="AMB91" s="9"/>
      <c r="AMC91" s="9"/>
      <c r="AMD91" s="9"/>
      <c r="AME91" s="9"/>
      <c r="AMF91" s="9"/>
      <c r="AMG91" s="9"/>
    </row>
    <row r="92" spans="1:1022">
      <c r="A92" s="10" t="s">
        <v>179</v>
      </c>
      <c r="B92" s="10" t="s">
        <v>243</v>
      </c>
      <c r="C92" s="11" t="s">
        <v>244</v>
      </c>
      <c r="F92" s="10" t="s">
        <v>245</v>
      </c>
      <c r="H92" s="10">
        <v>300</v>
      </c>
      <c r="I92" s="10" t="s">
        <v>173</v>
      </c>
      <c r="J92" s="10">
        <f>$G$1*H92</f>
        <v>153600</v>
      </c>
      <c r="K92" s="24" t="s">
        <v>246</v>
      </c>
      <c r="L92" s="25">
        <v>42599</v>
      </c>
      <c r="M92" s="25">
        <v>42607</v>
      </c>
      <c r="N92" s="11" t="s">
        <v>55</v>
      </c>
      <c r="O92" s="10"/>
      <c r="P92" s="10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9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9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  <c r="UW92" s="9"/>
      <c r="UX92" s="9"/>
      <c r="UY92" s="9"/>
      <c r="UZ92" s="9"/>
      <c r="VA92" s="9"/>
      <c r="VB92" s="9"/>
      <c r="VC92" s="9"/>
      <c r="VD92" s="9"/>
      <c r="VE92" s="9"/>
      <c r="VF92" s="9"/>
      <c r="VG92" s="9"/>
      <c r="VH92" s="9"/>
      <c r="VI92" s="9"/>
      <c r="VJ92" s="9"/>
      <c r="VK92" s="9"/>
      <c r="VL92" s="9"/>
      <c r="VM92" s="9"/>
      <c r="VN92" s="9"/>
      <c r="VO92" s="9"/>
      <c r="VP92" s="9"/>
      <c r="VQ92" s="9"/>
      <c r="VR92" s="9"/>
      <c r="VS92" s="9"/>
      <c r="VT92" s="9"/>
      <c r="VU92" s="9"/>
      <c r="VV92" s="9"/>
      <c r="VW92" s="9"/>
      <c r="VX92" s="9"/>
      <c r="VY92" s="9"/>
      <c r="VZ92" s="9"/>
      <c r="WA92" s="9"/>
      <c r="WB92" s="9"/>
      <c r="WC92" s="9"/>
      <c r="WD92" s="9"/>
      <c r="WE92" s="9"/>
      <c r="WF92" s="9"/>
      <c r="WG92" s="9"/>
      <c r="WH92" s="9"/>
      <c r="WI92" s="9"/>
      <c r="WJ92" s="9"/>
      <c r="WK92" s="9"/>
      <c r="WL92" s="9"/>
      <c r="WM92" s="9"/>
      <c r="WN92" s="9"/>
      <c r="WO92" s="9"/>
      <c r="WP92" s="9"/>
      <c r="WQ92" s="9"/>
      <c r="WR92" s="9"/>
      <c r="WS92" s="9"/>
      <c r="WT92" s="9"/>
      <c r="WU92" s="9"/>
      <c r="WV92" s="9"/>
      <c r="WW92" s="9"/>
      <c r="WX92" s="9"/>
      <c r="WY92" s="9"/>
      <c r="WZ92" s="9"/>
      <c r="XA92" s="9"/>
      <c r="XB92" s="9"/>
      <c r="XC92" s="9"/>
      <c r="XD92" s="9"/>
      <c r="XE92" s="9"/>
      <c r="XF92" s="9"/>
      <c r="XG92" s="9"/>
      <c r="XH92" s="9"/>
      <c r="XI92" s="9"/>
      <c r="XJ92" s="9"/>
      <c r="XK92" s="9"/>
      <c r="XL92" s="9"/>
      <c r="XM92" s="9"/>
      <c r="XN92" s="9"/>
      <c r="XO92" s="9"/>
      <c r="XP92" s="9"/>
      <c r="XQ92" s="9"/>
      <c r="XR92" s="9"/>
      <c r="XS92" s="9"/>
      <c r="XT92" s="9"/>
      <c r="XU92" s="9"/>
      <c r="XV92" s="9"/>
      <c r="XW92" s="9"/>
      <c r="XX92" s="9"/>
      <c r="XY92" s="9"/>
      <c r="XZ92" s="9"/>
      <c r="YA92" s="9"/>
      <c r="YB92" s="9"/>
      <c r="YC92" s="9"/>
      <c r="YD92" s="9"/>
      <c r="YE92" s="9"/>
      <c r="YF92" s="9"/>
      <c r="YG92" s="9"/>
      <c r="YH92" s="9"/>
      <c r="YI92" s="9"/>
      <c r="YJ92" s="9"/>
      <c r="YK92" s="9"/>
      <c r="YL92" s="9"/>
      <c r="YM92" s="9"/>
      <c r="YN92" s="9"/>
      <c r="YO92" s="9"/>
      <c r="YP92" s="9"/>
      <c r="YQ92" s="9"/>
      <c r="YR92" s="9"/>
      <c r="YS92" s="9"/>
      <c r="YT92" s="9"/>
      <c r="YU92" s="9"/>
      <c r="YV92" s="9"/>
      <c r="YW92" s="9"/>
      <c r="YX92" s="9"/>
      <c r="YY92" s="9"/>
      <c r="YZ92" s="9"/>
      <c r="ZA92" s="9"/>
      <c r="ZB92" s="9"/>
      <c r="ZC92" s="9"/>
      <c r="ZD92" s="9"/>
      <c r="ZE92" s="9"/>
      <c r="ZF92" s="9"/>
      <c r="ZG92" s="9"/>
      <c r="ZH92" s="9"/>
      <c r="ZI92" s="9"/>
      <c r="ZJ92" s="9"/>
      <c r="ZK92" s="9"/>
      <c r="ZL92" s="9"/>
      <c r="ZM92" s="9"/>
      <c r="ZN92" s="9"/>
      <c r="ZO92" s="9"/>
      <c r="ZP92" s="9"/>
      <c r="ZQ92" s="9"/>
      <c r="ZR92" s="9"/>
      <c r="ZS92" s="9"/>
      <c r="ZT92" s="9"/>
      <c r="ZU92" s="9"/>
      <c r="ZV92" s="9"/>
      <c r="ZW92" s="9"/>
      <c r="ZX92" s="9"/>
      <c r="ZY92" s="9"/>
      <c r="ZZ92" s="9"/>
      <c r="AAA92" s="9"/>
      <c r="AAB92" s="9"/>
      <c r="AAC92" s="9"/>
      <c r="AAD92" s="9"/>
      <c r="AAE92" s="9"/>
      <c r="AAF92" s="9"/>
      <c r="AAG92" s="9"/>
      <c r="AAH92" s="9"/>
      <c r="AAI92" s="9"/>
      <c r="AAJ92" s="9"/>
      <c r="AAK92" s="9"/>
      <c r="AAL92" s="9"/>
      <c r="AAM92" s="9"/>
      <c r="AAN92" s="9"/>
      <c r="AAO92" s="9"/>
      <c r="AAP92" s="9"/>
      <c r="AAQ92" s="9"/>
      <c r="AAR92" s="9"/>
      <c r="AAS92" s="9"/>
      <c r="AAT92" s="9"/>
      <c r="AAU92" s="9"/>
      <c r="AAV92" s="9"/>
      <c r="AAW92" s="9"/>
      <c r="AAX92" s="9"/>
      <c r="AAY92" s="9"/>
      <c r="AAZ92" s="9"/>
      <c r="ABA92" s="9"/>
      <c r="ABB92" s="9"/>
      <c r="ABC92" s="9"/>
      <c r="ABD92" s="9"/>
      <c r="ABE92" s="9"/>
      <c r="ABF92" s="9"/>
      <c r="ABG92" s="9"/>
      <c r="ABH92" s="9"/>
      <c r="ABI92" s="9"/>
      <c r="ABJ92" s="9"/>
      <c r="ABK92" s="9"/>
      <c r="ABL92" s="9"/>
      <c r="ABM92" s="9"/>
      <c r="ABN92" s="9"/>
      <c r="ABO92" s="9"/>
      <c r="ABP92" s="9"/>
      <c r="ABQ92" s="9"/>
      <c r="ABR92" s="9"/>
      <c r="ABS92" s="9"/>
      <c r="ABT92" s="9"/>
      <c r="ABU92" s="9"/>
      <c r="ABV92" s="9"/>
      <c r="ABW92" s="9"/>
      <c r="ABX92" s="9"/>
      <c r="ABY92" s="9"/>
      <c r="ABZ92" s="9"/>
      <c r="ACA92" s="9"/>
      <c r="ACB92" s="9"/>
      <c r="ACC92" s="9"/>
      <c r="ACD92" s="9"/>
      <c r="ACE92" s="9"/>
      <c r="ACF92" s="9"/>
      <c r="ACG92" s="9"/>
      <c r="ACH92" s="9"/>
      <c r="ACI92" s="9"/>
      <c r="ACJ92" s="9"/>
      <c r="ACK92" s="9"/>
      <c r="ACL92" s="9"/>
      <c r="ACM92" s="9"/>
      <c r="ACN92" s="9"/>
      <c r="ACO92" s="9"/>
      <c r="ACP92" s="9"/>
      <c r="ACQ92" s="9"/>
      <c r="ACR92" s="9"/>
      <c r="ACS92" s="9"/>
      <c r="ACT92" s="9"/>
      <c r="ACU92" s="9"/>
      <c r="ACV92" s="9"/>
      <c r="ACW92" s="9"/>
      <c r="ACX92" s="9"/>
      <c r="ACY92" s="9"/>
      <c r="ACZ92" s="9"/>
      <c r="ADA92" s="9"/>
      <c r="ADB92" s="9"/>
      <c r="ADC92" s="9"/>
      <c r="ADD92" s="9"/>
      <c r="ADE92" s="9"/>
      <c r="ADF92" s="9"/>
      <c r="ADG92" s="9"/>
      <c r="ADH92" s="9"/>
      <c r="ADI92" s="9"/>
      <c r="ADJ92" s="9"/>
      <c r="ADK92" s="9"/>
      <c r="ADL92" s="9"/>
      <c r="ADM92" s="9"/>
      <c r="ADN92" s="9"/>
      <c r="ADO92" s="9"/>
      <c r="ADP92" s="9"/>
      <c r="ADQ92" s="9"/>
      <c r="ADR92" s="9"/>
      <c r="ADS92" s="9"/>
      <c r="ADT92" s="9"/>
      <c r="ADU92" s="9"/>
      <c r="ADV92" s="9"/>
      <c r="ADW92" s="9"/>
      <c r="ADX92" s="9"/>
      <c r="ADY92" s="9"/>
      <c r="ADZ92" s="9"/>
      <c r="AEA92" s="9"/>
      <c r="AEB92" s="9"/>
      <c r="AEC92" s="9"/>
      <c r="AED92" s="9"/>
      <c r="AEE92" s="9"/>
      <c r="AEF92" s="9"/>
      <c r="AEG92" s="9"/>
      <c r="AEH92" s="9"/>
      <c r="AEI92" s="9"/>
      <c r="AEJ92" s="9"/>
      <c r="AEK92" s="9"/>
      <c r="AEL92" s="9"/>
      <c r="AEM92" s="9"/>
      <c r="AEN92" s="9"/>
      <c r="AEO92" s="9"/>
      <c r="AEP92" s="9"/>
      <c r="AEQ92" s="9"/>
      <c r="AER92" s="9"/>
      <c r="AES92" s="9"/>
      <c r="AET92" s="9"/>
      <c r="AEU92" s="9"/>
      <c r="AEV92" s="9"/>
      <c r="AEW92" s="9"/>
      <c r="AEX92" s="9"/>
      <c r="AEY92" s="9"/>
      <c r="AEZ92" s="9"/>
      <c r="AFA92" s="9"/>
      <c r="AFB92" s="9"/>
      <c r="AFC92" s="9"/>
      <c r="AFD92" s="9"/>
      <c r="AFE92" s="9"/>
      <c r="AFF92" s="9"/>
      <c r="AFG92" s="9"/>
      <c r="AFH92" s="9"/>
      <c r="AFI92" s="9"/>
      <c r="AFJ92" s="9"/>
      <c r="AFK92" s="9"/>
      <c r="AFL92" s="9"/>
      <c r="AFM92" s="9"/>
      <c r="AFN92" s="9"/>
      <c r="AFO92" s="9"/>
      <c r="AFP92" s="9"/>
      <c r="AFQ92" s="9"/>
      <c r="AFR92" s="9"/>
      <c r="AFS92" s="9"/>
      <c r="AFT92" s="9"/>
      <c r="AFU92" s="9"/>
      <c r="AFV92" s="9"/>
      <c r="AFW92" s="9"/>
      <c r="AFX92" s="9"/>
      <c r="AFY92" s="9"/>
      <c r="AFZ92" s="9"/>
      <c r="AGA92" s="9"/>
      <c r="AGB92" s="9"/>
      <c r="AGC92" s="9"/>
      <c r="AGD92" s="9"/>
      <c r="AGE92" s="9"/>
      <c r="AGF92" s="9"/>
      <c r="AGG92" s="9"/>
      <c r="AGH92" s="9"/>
      <c r="AGI92" s="9"/>
      <c r="AGJ92" s="9"/>
      <c r="AGK92" s="9"/>
      <c r="AGL92" s="9"/>
      <c r="AGM92" s="9"/>
      <c r="AGN92" s="9"/>
      <c r="AGO92" s="9"/>
      <c r="AGP92" s="9"/>
      <c r="AGQ92" s="9"/>
      <c r="AGR92" s="9"/>
      <c r="AGS92" s="9"/>
      <c r="AGT92" s="9"/>
      <c r="AGU92" s="9"/>
      <c r="AGV92" s="9"/>
      <c r="AGW92" s="9"/>
      <c r="AGX92" s="9"/>
      <c r="AGY92" s="9"/>
      <c r="AGZ92" s="9"/>
      <c r="AHA92" s="9"/>
      <c r="AHB92" s="9"/>
      <c r="AHC92" s="9"/>
      <c r="AHD92" s="9"/>
      <c r="AHE92" s="9"/>
      <c r="AHF92" s="9"/>
      <c r="AHG92" s="9"/>
      <c r="AHH92" s="9"/>
      <c r="AHI92" s="9"/>
      <c r="AHJ92" s="9"/>
      <c r="AHK92" s="9"/>
      <c r="AHL92" s="9"/>
      <c r="AHM92" s="9"/>
      <c r="AHN92" s="9"/>
      <c r="AHO92" s="9"/>
      <c r="AHP92" s="9"/>
      <c r="AHQ92" s="9"/>
      <c r="AHR92" s="9"/>
      <c r="AHS92" s="9"/>
      <c r="AHT92" s="9"/>
      <c r="AHU92" s="9"/>
      <c r="AHV92" s="9"/>
      <c r="AHW92" s="9"/>
      <c r="AHX92" s="9"/>
      <c r="AHY92" s="9"/>
      <c r="AHZ92" s="9"/>
      <c r="AIA92" s="9"/>
      <c r="AIB92" s="9"/>
      <c r="AIC92" s="9"/>
      <c r="AID92" s="9"/>
      <c r="AIE92" s="9"/>
      <c r="AIF92" s="9"/>
      <c r="AIG92" s="9"/>
      <c r="AIH92" s="9"/>
      <c r="AII92" s="9"/>
      <c r="AIJ92" s="9"/>
      <c r="AIK92" s="9"/>
      <c r="AIL92" s="9"/>
      <c r="AIM92" s="9"/>
      <c r="AIN92" s="9"/>
      <c r="AIO92" s="9"/>
      <c r="AIP92" s="9"/>
      <c r="AIQ92" s="9"/>
      <c r="AIR92" s="9"/>
      <c r="AIS92" s="9"/>
      <c r="AIT92" s="9"/>
      <c r="AIU92" s="9"/>
      <c r="AIV92" s="9"/>
      <c r="AIW92" s="9"/>
      <c r="AIX92" s="9"/>
      <c r="AIY92" s="9"/>
      <c r="AIZ92" s="9"/>
      <c r="AJA92" s="9"/>
      <c r="AJB92" s="9"/>
      <c r="AJC92" s="9"/>
      <c r="AJD92" s="9"/>
      <c r="AJE92" s="9"/>
      <c r="AJF92" s="9"/>
      <c r="AJG92" s="9"/>
      <c r="AJH92" s="9"/>
      <c r="AJI92" s="9"/>
      <c r="AJJ92" s="9"/>
      <c r="AJK92" s="9"/>
      <c r="AJL92" s="9"/>
      <c r="AJM92" s="9"/>
      <c r="AJN92" s="9"/>
      <c r="AJO92" s="9"/>
      <c r="AJP92" s="9"/>
      <c r="AJQ92" s="9"/>
      <c r="AJR92" s="9"/>
      <c r="AJS92" s="9"/>
      <c r="AJT92" s="9"/>
      <c r="AJU92" s="9"/>
      <c r="AJV92" s="9"/>
      <c r="AJW92" s="9"/>
      <c r="AJX92" s="9"/>
      <c r="AJY92" s="9"/>
      <c r="AJZ92" s="9"/>
      <c r="AKA92" s="9"/>
      <c r="AKB92" s="9"/>
      <c r="AKC92" s="9"/>
      <c r="AKD92" s="9"/>
      <c r="AKE92" s="9"/>
      <c r="AKF92" s="9"/>
      <c r="AKG92" s="9"/>
      <c r="AKH92" s="9"/>
      <c r="AKI92" s="9"/>
      <c r="AKJ92" s="9"/>
      <c r="AKK92" s="9"/>
      <c r="AKL92" s="9"/>
      <c r="AKM92" s="9"/>
      <c r="AKN92" s="9"/>
      <c r="AKO92" s="9"/>
      <c r="AKP92" s="9"/>
      <c r="AKQ92" s="9"/>
      <c r="AKR92" s="9"/>
      <c r="AKS92" s="9"/>
      <c r="AKT92" s="9"/>
      <c r="AKU92" s="9"/>
      <c r="AKV92" s="9"/>
      <c r="AKW92" s="9"/>
      <c r="AKX92" s="9"/>
      <c r="AKY92" s="9"/>
      <c r="AKZ92" s="9"/>
      <c r="ALA92" s="9"/>
      <c r="ALB92" s="9"/>
      <c r="ALC92" s="9"/>
      <c r="ALD92" s="9"/>
      <c r="ALE92" s="9"/>
      <c r="ALF92" s="9"/>
      <c r="ALG92" s="9"/>
      <c r="ALH92" s="9"/>
      <c r="ALI92" s="9"/>
      <c r="ALJ92" s="9"/>
      <c r="ALK92" s="9"/>
      <c r="ALL92" s="9"/>
      <c r="ALM92" s="9"/>
      <c r="ALN92" s="9"/>
      <c r="ALO92" s="9"/>
      <c r="ALP92" s="9"/>
      <c r="ALQ92" s="9"/>
      <c r="ALR92" s="9"/>
      <c r="ALS92" s="9"/>
      <c r="ALT92" s="9"/>
      <c r="ALU92" s="9"/>
      <c r="ALV92" s="9"/>
      <c r="ALW92" s="9"/>
      <c r="ALX92" s="9"/>
      <c r="ALY92" s="9"/>
      <c r="ALZ92" s="9"/>
      <c r="AMA92" s="9"/>
      <c r="AMB92" s="9"/>
      <c r="AMC92" s="9"/>
      <c r="AMD92" s="9"/>
      <c r="AME92" s="9"/>
      <c r="AMF92" s="9"/>
      <c r="AMG92" s="9"/>
    </row>
    <row r="93" spans="1:1022">
      <c r="A93" s="10" t="s">
        <v>179</v>
      </c>
      <c r="B93" s="10" t="s">
        <v>247</v>
      </c>
      <c r="C93" s="11" t="s">
        <v>248</v>
      </c>
      <c r="F93" s="10" t="s">
        <v>249</v>
      </c>
      <c r="G93" s="10" t="s">
        <v>250</v>
      </c>
      <c r="H93" s="10">
        <v>200</v>
      </c>
      <c r="I93" s="10" t="s">
        <v>173</v>
      </c>
      <c r="J93" s="10">
        <f>$G$1*H93</f>
        <v>102400</v>
      </c>
      <c r="K93" s="24" t="s">
        <v>246</v>
      </c>
      <c r="L93" s="25">
        <v>42599</v>
      </c>
      <c r="M93" s="25">
        <v>42607</v>
      </c>
      <c r="N93" s="11" t="s">
        <v>55</v>
      </c>
      <c r="O93" s="13"/>
      <c r="P93" s="13"/>
      <c r="Q93" s="10"/>
      <c r="R93" s="9"/>
      <c r="S93" s="10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  <c r="XK93" s="9"/>
      <c r="XL93" s="9"/>
      <c r="XM93" s="9"/>
      <c r="XN93" s="9"/>
      <c r="XO93" s="9"/>
      <c r="XP93" s="9"/>
      <c r="XQ93" s="9"/>
      <c r="XR93" s="9"/>
      <c r="XS93" s="9"/>
      <c r="XT93" s="9"/>
      <c r="XU93" s="9"/>
      <c r="XV93" s="9"/>
      <c r="XW93" s="9"/>
      <c r="XX93" s="9"/>
      <c r="XY93" s="9"/>
      <c r="XZ93" s="9"/>
      <c r="YA93" s="9"/>
      <c r="YB93" s="9"/>
      <c r="YC93" s="9"/>
      <c r="YD93" s="9"/>
      <c r="YE93" s="9"/>
      <c r="YF93" s="9"/>
      <c r="YG93" s="9"/>
      <c r="YH93" s="9"/>
      <c r="YI93" s="9"/>
      <c r="YJ93" s="9"/>
      <c r="YK93" s="9"/>
      <c r="YL93" s="9"/>
      <c r="YM93" s="9"/>
      <c r="YN93" s="9"/>
      <c r="YO93" s="9"/>
      <c r="YP93" s="9"/>
      <c r="YQ93" s="9"/>
      <c r="YR93" s="9"/>
      <c r="YS93" s="9"/>
      <c r="YT93" s="9"/>
      <c r="YU93" s="9"/>
      <c r="YV93" s="9"/>
      <c r="YW93" s="9"/>
      <c r="YX93" s="9"/>
      <c r="YY93" s="9"/>
      <c r="YZ93" s="9"/>
      <c r="ZA93" s="9"/>
      <c r="ZB93" s="9"/>
      <c r="ZC93" s="9"/>
      <c r="ZD93" s="9"/>
      <c r="ZE93" s="9"/>
      <c r="ZF93" s="9"/>
      <c r="ZG93" s="9"/>
      <c r="ZH93" s="9"/>
      <c r="ZI93" s="9"/>
      <c r="ZJ93" s="9"/>
      <c r="ZK93" s="9"/>
      <c r="ZL93" s="9"/>
      <c r="ZM93" s="9"/>
      <c r="ZN93" s="9"/>
      <c r="ZO93" s="9"/>
      <c r="ZP93" s="9"/>
      <c r="ZQ93" s="9"/>
      <c r="ZR93" s="9"/>
      <c r="ZS93" s="9"/>
      <c r="ZT93" s="9"/>
      <c r="ZU93" s="9"/>
      <c r="ZV93" s="9"/>
      <c r="ZW93" s="9"/>
      <c r="ZX93" s="9"/>
      <c r="ZY93" s="9"/>
      <c r="ZZ93" s="9"/>
      <c r="AAA93" s="9"/>
      <c r="AAB93" s="9"/>
      <c r="AAC93" s="9"/>
      <c r="AAD93" s="9"/>
      <c r="AAE93" s="9"/>
      <c r="AAF93" s="9"/>
      <c r="AAG93" s="9"/>
      <c r="AAH93" s="9"/>
      <c r="AAI93" s="9"/>
      <c r="AAJ93" s="9"/>
      <c r="AAK93" s="9"/>
      <c r="AAL93" s="9"/>
      <c r="AAM93" s="9"/>
      <c r="AAN93" s="9"/>
      <c r="AAO93" s="9"/>
      <c r="AAP93" s="9"/>
      <c r="AAQ93" s="9"/>
      <c r="AAR93" s="9"/>
      <c r="AAS93" s="9"/>
      <c r="AAT93" s="9"/>
      <c r="AAU93" s="9"/>
      <c r="AAV93" s="9"/>
      <c r="AAW93" s="9"/>
      <c r="AAX93" s="9"/>
      <c r="AAY93" s="9"/>
      <c r="AAZ93" s="9"/>
      <c r="ABA93" s="9"/>
      <c r="ABB93" s="9"/>
      <c r="ABC93" s="9"/>
      <c r="ABD93" s="9"/>
      <c r="ABE93" s="9"/>
      <c r="ABF93" s="9"/>
      <c r="ABG93" s="9"/>
      <c r="ABH93" s="9"/>
      <c r="ABI93" s="9"/>
      <c r="ABJ93" s="9"/>
      <c r="ABK93" s="9"/>
      <c r="ABL93" s="9"/>
      <c r="ABM93" s="9"/>
      <c r="ABN93" s="9"/>
      <c r="ABO93" s="9"/>
      <c r="ABP93" s="9"/>
      <c r="ABQ93" s="9"/>
      <c r="ABR93" s="9"/>
      <c r="ABS93" s="9"/>
      <c r="ABT93" s="9"/>
      <c r="ABU93" s="9"/>
      <c r="ABV93" s="9"/>
      <c r="ABW93" s="9"/>
      <c r="ABX93" s="9"/>
      <c r="ABY93" s="9"/>
      <c r="ABZ93" s="9"/>
      <c r="ACA93" s="9"/>
      <c r="ACB93" s="9"/>
      <c r="ACC93" s="9"/>
      <c r="ACD93" s="9"/>
      <c r="ACE93" s="9"/>
      <c r="ACF93" s="9"/>
      <c r="ACG93" s="9"/>
      <c r="ACH93" s="9"/>
      <c r="ACI93" s="9"/>
      <c r="ACJ93" s="9"/>
      <c r="ACK93" s="9"/>
      <c r="ACL93" s="9"/>
      <c r="ACM93" s="9"/>
      <c r="ACN93" s="9"/>
      <c r="ACO93" s="9"/>
      <c r="ACP93" s="9"/>
      <c r="ACQ93" s="9"/>
      <c r="ACR93" s="9"/>
      <c r="ACS93" s="9"/>
      <c r="ACT93" s="9"/>
      <c r="ACU93" s="9"/>
      <c r="ACV93" s="9"/>
      <c r="ACW93" s="9"/>
      <c r="ACX93" s="9"/>
      <c r="ACY93" s="9"/>
      <c r="ACZ93" s="9"/>
      <c r="ADA93" s="9"/>
      <c r="ADB93" s="9"/>
      <c r="ADC93" s="9"/>
      <c r="ADD93" s="9"/>
      <c r="ADE93" s="9"/>
      <c r="ADF93" s="9"/>
      <c r="ADG93" s="9"/>
      <c r="ADH93" s="9"/>
      <c r="ADI93" s="9"/>
      <c r="ADJ93" s="9"/>
      <c r="ADK93" s="9"/>
      <c r="ADL93" s="9"/>
      <c r="ADM93" s="9"/>
      <c r="ADN93" s="9"/>
      <c r="ADO93" s="9"/>
      <c r="ADP93" s="9"/>
      <c r="ADQ93" s="9"/>
      <c r="ADR93" s="9"/>
      <c r="ADS93" s="9"/>
      <c r="ADT93" s="9"/>
      <c r="ADU93" s="9"/>
      <c r="ADV93" s="9"/>
      <c r="ADW93" s="9"/>
      <c r="ADX93" s="9"/>
      <c r="ADY93" s="9"/>
      <c r="ADZ93" s="9"/>
      <c r="AEA93" s="9"/>
      <c r="AEB93" s="9"/>
      <c r="AEC93" s="9"/>
      <c r="AED93" s="9"/>
      <c r="AEE93" s="9"/>
      <c r="AEF93" s="9"/>
      <c r="AEG93" s="9"/>
      <c r="AEH93" s="9"/>
      <c r="AEI93" s="9"/>
      <c r="AEJ93" s="9"/>
      <c r="AEK93" s="9"/>
      <c r="AEL93" s="9"/>
      <c r="AEM93" s="9"/>
      <c r="AEN93" s="9"/>
      <c r="AEO93" s="9"/>
      <c r="AEP93" s="9"/>
      <c r="AEQ93" s="9"/>
      <c r="AER93" s="9"/>
      <c r="AES93" s="9"/>
      <c r="AET93" s="9"/>
      <c r="AEU93" s="9"/>
      <c r="AEV93" s="9"/>
      <c r="AEW93" s="9"/>
      <c r="AEX93" s="9"/>
      <c r="AEY93" s="9"/>
      <c r="AEZ93" s="9"/>
      <c r="AFA93" s="9"/>
      <c r="AFB93" s="9"/>
      <c r="AFC93" s="9"/>
      <c r="AFD93" s="9"/>
      <c r="AFE93" s="9"/>
      <c r="AFF93" s="9"/>
      <c r="AFG93" s="9"/>
      <c r="AFH93" s="9"/>
      <c r="AFI93" s="9"/>
      <c r="AFJ93" s="9"/>
      <c r="AFK93" s="9"/>
      <c r="AFL93" s="9"/>
      <c r="AFM93" s="9"/>
      <c r="AFN93" s="9"/>
      <c r="AFO93" s="9"/>
      <c r="AFP93" s="9"/>
      <c r="AFQ93" s="9"/>
      <c r="AFR93" s="9"/>
      <c r="AFS93" s="9"/>
      <c r="AFT93" s="9"/>
      <c r="AFU93" s="9"/>
      <c r="AFV93" s="9"/>
      <c r="AFW93" s="9"/>
      <c r="AFX93" s="9"/>
      <c r="AFY93" s="9"/>
      <c r="AFZ93" s="9"/>
      <c r="AGA93" s="9"/>
      <c r="AGB93" s="9"/>
      <c r="AGC93" s="9"/>
      <c r="AGD93" s="9"/>
      <c r="AGE93" s="9"/>
      <c r="AGF93" s="9"/>
      <c r="AGG93" s="9"/>
      <c r="AGH93" s="9"/>
      <c r="AGI93" s="9"/>
      <c r="AGJ93" s="9"/>
      <c r="AGK93" s="9"/>
      <c r="AGL93" s="9"/>
      <c r="AGM93" s="9"/>
      <c r="AGN93" s="9"/>
      <c r="AGO93" s="9"/>
      <c r="AGP93" s="9"/>
      <c r="AGQ93" s="9"/>
      <c r="AGR93" s="9"/>
      <c r="AGS93" s="9"/>
      <c r="AGT93" s="9"/>
      <c r="AGU93" s="9"/>
      <c r="AGV93" s="9"/>
      <c r="AGW93" s="9"/>
      <c r="AGX93" s="9"/>
      <c r="AGY93" s="9"/>
      <c r="AGZ93" s="9"/>
      <c r="AHA93" s="9"/>
      <c r="AHB93" s="9"/>
      <c r="AHC93" s="9"/>
      <c r="AHD93" s="9"/>
      <c r="AHE93" s="9"/>
      <c r="AHF93" s="9"/>
      <c r="AHG93" s="9"/>
      <c r="AHH93" s="9"/>
      <c r="AHI93" s="9"/>
      <c r="AHJ93" s="9"/>
      <c r="AHK93" s="9"/>
      <c r="AHL93" s="9"/>
      <c r="AHM93" s="9"/>
      <c r="AHN93" s="9"/>
      <c r="AHO93" s="9"/>
      <c r="AHP93" s="9"/>
      <c r="AHQ93" s="9"/>
      <c r="AHR93" s="9"/>
      <c r="AHS93" s="9"/>
      <c r="AHT93" s="9"/>
      <c r="AHU93" s="9"/>
      <c r="AHV93" s="9"/>
      <c r="AHW93" s="9"/>
      <c r="AHX93" s="9"/>
      <c r="AHY93" s="9"/>
      <c r="AHZ93" s="9"/>
      <c r="AIA93" s="9"/>
      <c r="AIB93" s="9"/>
      <c r="AIC93" s="9"/>
      <c r="AID93" s="9"/>
      <c r="AIE93" s="9"/>
      <c r="AIF93" s="9"/>
      <c r="AIG93" s="9"/>
      <c r="AIH93" s="9"/>
      <c r="AII93" s="9"/>
      <c r="AIJ93" s="9"/>
      <c r="AIK93" s="9"/>
      <c r="AIL93" s="9"/>
      <c r="AIM93" s="9"/>
      <c r="AIN93" s="9"/>
      <c r="AIO93" s="9"/>
      <c r="AIP93" s="9"/>
      <c r="AIQ93" s="9"/>
      <c r="AIR93" s="9"/>
      <c r="AIS93" s="9"/>
      <c r="AIT93" s="9"/>
      <c r="AIU93" s="9"/>
      <c r="AIV93" s="9"/>
      <c r="AIW93" s="9"/>
      <c r="AIX93" s="9"/>
      <c r="AIY93" s="9"/>
      <c r="AIZ93" s="9"/>
      <c r="AJA93" s="9"/>
      <c r="AJB93" s="9"/>
      <c r="AJC93" s="9"/>
      <c r="AJD93" s="9"/>
      <c r="AJE93" s="9"/>
      <c r="AJF93" s="9"/>
      <c r="AJG93" s="9"/>
      <c r="AJH93" s="9"/>
      <c r="AJI93" s="9"/>
      <c r="AJJ93" s="9"/>
      <c r="AJK93" s="9"/>
      <c r="AJL93" s="9"/>
      <c r="AJM93" s="9"/>
      <c r="AJN93" s="9"/>
      <c r="AJO93" s="9"/>
      <c r="AJP93" s="9"/>
      <c r="AJQ93" s="9"/>
      <c r="AJR93" s="9"/>
      <c r="AJS93" s="9"/>
      <c r="AJT93" s="9"/>
      <c r="AJU93" s="9"/>
      <c r="AJV93" s="9"/>
      <c r="AJW93" s="9"/>
      <c r="AJX93" s="9"/>
      <c r="AJY93" s="9"/>
      <c r="AJZ93" s="9"/>
      <c r="AKA93" s="9"/>
      <c r="AKB93" s="9"/>
      <c r="AKC93" s="9"/>
      <c r="AKD93" s="9"/>
      <c r="AKE93" s="9"/>
      <c r="AKF93" s="9"/>
      <c r="AKG93" s="9"/>
      <c r="AKH93" s="9"/>
      <c r="AKI93" s="9"/>
      <c r="AKJ93" s="9"/>
      <c r="AKK93" s="9"/>
      <c r="AKL93" s="9"/>
      <c r="AKM93" s="9"/>
      <c r="AKN93" s="9"/>
      <c r="AKO93" s="9"/>
      <c r="AKP93" s="9"/>
      <c r="AKQ93" s="9"/>
      <c r="AKR93" s="9"/>
      <c r="AKS93" s="9"/>
      <c r="AKT93" s="9"/>
      <c r="AKU93" s="9"/>
      <c r="AKV93" s="9"/>
      <c r="AKW93" s="9"/>
      <c r="AKX93" s="9"/>
      <c r="AKY93" s="9"/>
      <c r="AKZ93" s="9"/>
      <c r="ALA93" s="9"/>
      <c r="ALB93" s="9"/>
      <c r="ALC93" s="9"/>
      <c r="ALD93" s="9"/>
      <c r="ALE93" s="9"/>
      <c r="ALF93" s="9"/>
      <c r="ALG93" s="9"/>
      <c r="ALH93" s="9"/>
      <c r="ALI93" s="9"/>
      <c r="ALJ93" s="9"/>
      <c r="ALK93" s="9"/>
      <c r="ALL93" s="9"/>
      <c r="ALM93" s="9"/>
      <c r="ALN93" s="9"/>
      <c r="ALO93" s="9"/>
      <c r="ALP93" s="9"/>
      <c r="ALQ93" s="9"/>
      <c r="ALR93" s="9"/>
      <c r="ALS93" s="9"/>
      <c r="ALT93" s="9"/>
      <c r="ALU93" s="9"/>
      <c r="ALV93" s="9"/>
      <c r="ALW93" s="9"/>
      <c r="ALX93" s="9"/>
      <c r="ALY93" s="9"/>
      <c r="ALZ93" s="9"/>
      <c r="AMA93" s="9"/>
      <c r="AMB93" s="9"/>
      <c r="AMC93" s="9"/>
      <c r="AMD93" s="9"/>
      <c r="AME93" s="9"/>
      <c r="AMF93" s="9"/>
      <c r="AMG93" s="9"/>
    </row>
    <row r="94" spans="1:1022">
      <c r="A94" s="10" t="s">
        <v>179</v>
      </c>
      <c r="B94" s="9" t="s">
        <v>251</v>
      </c>
      <c r="C94" s="20" t="s">
        <v>252</v>
      </c>
      <c r="F94" s="10" t="s">
        <v>245</v>
      </c>
      <c r="H94" s="10">
        <v>975</v>
      </c>
      <c r="I94" s="9" t="s">
        <v>173</v>
      </c>
      <c r="J94" s="10">
        <f>$G$1*H94</f>
        <v>499200</v>
      </c>
      <c r="K94" s="24" t="s">
        <v>246</v>
      </c>
      <c r="L94" s="25">
        <v>42599</v>
      </c>
      <c r="M94" s="25">
        <v>42607</v>
      </c>
      <c r="N94" s="11" t="s">
        <v>55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  <c r="UW94" s="9"/>
      <c r="UX94" s="9"/>
      <c r="UY94" s="9"/>
      <c r="UZ94" s="9"/>
      <c r="VA94" s="9"/>
      <c r="VB94" s="9"/>
      <c r="VC94" s="9"/>
      <c r="VD94" s="9"/>
      <c r="VE94" s="9"/>
      <c r="VF94" s="9"/>
      <c r="VG94" s="9"/>
      <c r="VH94" s="9"/>
      <c r="VI94" s="9"/>
      <c r="VJ94" s="9"/>
      <c r="VK94" s="9"/>
      <c r="VL94" s="9"/>
      <c r="VM94" s="9"/>
      <c r="VN94" s="9"/>
      <c r="VO94" s="9"/>
      <c r="VP94" s="9"/>
      <c r="VQ94" s="9"/>
      <c r="VR94" s="9"/>
      <c r="VS94" s="9"/>
      <c r="VT94" s="9"/>
      <c r="VU94" s="9"/>
      <c r="VV94" s="9"/>
      <c r="VW94" s="9"/>
      <c r="VX94" s="9"/>
      <c r="VY94" s="9"/>
      <c r="VZ94" s="9"/>
      <c r="WA94" s="9"/>
      <c r="WB94" s="9"/>
      <c r="WC94" s="9"/>
      <c r="WD94" s="9"/>
      <c r="WE94" s="9"/>
      <c r="WF94" s="9"/>
      <c r="WG94" s="9"/>
      <c r="WH94" s="9"/>
      <c r="WI94" s="9"/>
      <c r="WJ94" s="9"/>
      <c r="WK94" s="9"/>
      <c r="WL94" s="9"/>
      <c r="WM94" s="9"/>
      <c r="WN94" s="9"/>
      <c r="WO94" s="9"/>
      <c r="WP94" s="9"/>
      <c r="WQ94" s="9"/>
      <c r="WR94" s="9"/>
      <c r="WS94" s="9"/>
      <c r="WT94" s="9"/>
      <c r="WU94" s="9"/>
      <c r="WV94" s="9"/>
      <c r="WW94" s="9"/>
      <c r="WX94" s="9"/>
      <c r="WY94" s="9"/>
      <c r="WZ94" s="9"/>
      <c r="XA94" s="9"/>
      <c r="XB94" s="9"/>
      <c r="XC94" s="9"/>
      <c r="XD94" s="9"/>
      <c r="XE94" s="9"/>
      <c r="XF94" s="9"/>
      <c r="XG94" s="9"/>
      <c r="XH94" s="9"/>
      <c r="XI94" s="9"/>
      <c r="XJ94" s="9"/>
      <c r="XK94" s="9"/>
      <c r="XL94" s="9"/>
      <c r="XM94" s="9"/>
      <c r="XN94" s="9"/>
      <c r="XO94" s="9"/>
      <c r="XP94" s="9"/>
      <c r="XQ94" s="9"/>
      <c r="XR94" s="9"/>
      <c r="XS94" s="9"/>
      <c r="XT94" s="9"/>
      <c r="XU94" s="9"/>
      <c r="XV94" s="9"/>
      <c r="XW94" s="9"/>
      <c r="XX94" s="9"/>
      <c r="XY94" s="9"/>
      <c r="XZ94" s="9"/>
      <c r="YA94" s="9"/>
      <c r="YB94" s="9"/>
      <c r="YC94" s="9"/>
      <c r="YD94" s="9"/>
      <c r="YE94" s="9"/>
      <c r="YF94" s="9"/>
      <c r="YG94" s="9"/>
      <c r="YH94" s="9"/>
      <c r="YI94" s="9"/>
      <c r="YJ94" s="9"/>
      <c r="YK94" s="9"/>
      <c r="YL94" s="9"/>
      <c r="YM94" s="9"/>
      <c r="YN94" s="9"/>
      <c r="YO94" s="9"/>
      <c r="YP94" s="9"/>
      <c r="YQ94" s="9"/>
      <c r="YR94" s="9"/>
      <c r="YS94" s="9"/>
      <c r="YT94" s="9"/>
      <c r="YU94" s="9"/>
      <c r="YV94" s="9"/>
      <c r="YW94" s="9"/>
      <c r="YX94" s="9"/>
      <c r="YY94" s="9"/>
      <c r="YZ94" s="9"/>
      <c r="ZA94" s="9"/>
      <c r="ZB94" s="9"/>
      <c r="ZC94" s="9"/>
      <c r="ZD94" s="9"/>
      <c r="ZE94" s="9"/>
      <c r="ZF94" s="9"/>
      <c r="ZG94" s="9"/>
      <c r="ZH94" s="9"/>
      <c r="ZI94" s="9"/>
      <c r="ZJ94" s="9"/>
      <c r="ZK94" s="9"/>
      <c r="ZL94" s="9"/>
      <c r="ZM94" s="9"/>
      <c r="ZN94" s="9"/>
      <c r="ZO94" s="9"/>
      <c r="ZP94" s="9"/>
      <c r="ZQ94" s="9"/>
      <c r="ZR94" s="9"/>
      <c r="ZS94" s="9"/>
      <c r="ZT94" s="9"/>
      <c r="ZU94" s="9"/>
      <c r="ZV94" s="9"/>
      <c r="ZW94" s="9"/>
      <c r="ZX94" s="9"/>
      <c r="ZY94" s="9"/>
      <c r="ZZ94" s="9"/>
      <c r="AAA94" s="9"/>
      <c r="AAB94" s="9"/>
      <c r="AAC94" s="9"/>
      <c r="AAD94" s="9"/>
      <c r="AAE94" s="9"/>
      <c r="AAF94" s="9"/>
      <c r="AAG94" s="9"/>
      <c r="AAH94" s="9"/>
      <c r="AAI94" s="9"/>
      <c r="AAJ94" s="9"/>
      <c r="AAK94" s="9"/>
      <c r="AAL94" s="9"/>
      <c r="AAM94" s="9"/>
      <c r="AAN94" s="9"/>
      <c r="AAO94" s="9"/>
      <c r="AAP94" s="9"/>
      <c r="AAQ94" s="9"/>
      <c r="AAR94" s="9"/>
      <c r="AAS94" s="9"/>
      <c r="AAT94" s="9"/>
      <c r="AAU94" s="9"/>
      <c r="AAV94" s="9"/>
      <c r="AAW94" s="9"/>
      <c r="AAX94" s="9"/>
      <c r="AAY94" s="9"/>
      <c r="AAZ94" s="9"/>
      <c r="ABA94" s="9"/>
      <c r="ABB94" s="9"/>
      <c r="ABC94" s="9"/>
      <c r="ABD94" s="9"/>
      <c r="ABE94" s="9"/>
      <c r="ABF94" s="9"/>
      <c r="ABG94" s="9"/>
      <c r="ABH94" s="9"/>
      <c r="ABI94" s="9"/>
      <c r="ABJ94" s="9"/>
      <c r="ABK94" s="9"/>
      <c r="ABL94" s="9"/>
      <c r="ABM94" s="9"/>
      <c r="ABN94" s="9"/>
      <c r="ABO94" s="9"/>
      <c r="ABP94" s="9"/>
      <c r="ABQ94" s="9"/>
      <c r="ABR94" s="9"/>
      <c r="ABS94" s="9"/>
      <c r="ABT94" s="9"/>
      <c r="ABU94" s="9"/>
      <c r="ABV94" s="9"/>
      <c r="ABW94" s="9"/>
      <c r="ABX94" s="9"/>
      <c r="ABY94" s="9"/>
      <c r="ABZ94" s="9"/>
      <c r="ACA94" s="9"/>
      <c r="ACB94" s="9"/>
      <c r="ACC94" s="9"/>
      <c r="ACD94" s="9"/>
      <c r="ACE94" s="9"/>
      <c r="ACF94" s="9"/>
      <c r="ACG94" s="9"/>
      <c r="ACH94" s="9"/>
      <c r="ACI94" s="9"/>
      <c r="ACJ94" s="9"/>
      <c r="ACK94" s="9"/>
      <c r="ACL94" s="9"/>
      <c r="ACM94" s="9"/>
      <c r="ACN94" s="9"/>
      <c r="ACO94" s="9"/>
      <c r="ACP94" s="9"/>
      <c r="ACQ94" s="9"/>
      <c r="ACR94" s="9"/>
      <c r="ACS94" s="9"/>
      <c r="ACT94" s="9"/>
      <c r="ACU94" s="9"/>
      <c r="ACV94" s="9"/>
      <c r="ACW94" s="9"/>
      <c r="ACX94" s="9"/>
      <c r="ACY94" s="9"/>
      <c r="ACZ94" s="9"/>
      <c r="ADA94" s="9"/>
      <c r="ADB94" s="9"/>
      <c r="ADC94" s="9"/>
      <c r="ADD94" s="9"/>
      <c r="ADE94" s="9"/>
      <c r="ADF94" s="9"/>
      <c r="ADG94" s="9"/>
      <c r="ADH94" s="9"/>
      <c r="ADI94" s="9"/>
      <c r="ADJ94" s="9"/>
      <c r="ADK94" s="9"/>
      <c r="ADL94" s="9"/>
      <c r="ADM94" s="9"/>
      <c r="ADN94" s="9"/>
      <c r="ADO94" s="9"/>
      <c r="ADP94" s="9"/>
      <c r="ADQ94" s="9"/>
      <c r="ADR94" s="9"/>
      <c r="ADS94" s="9"/>
      <c r="ADT94" s="9"/>
      <c r="ADU94" s="9"/>
      <c r="ADV94" s="9"/>
      <c r="ADW94" s="9"/>
      <c r="ADX94" s="9"/>
      <c r="ADY94" s="9"/>
      <c r="ADZ94" s="9"/>
      <c r="AEA94" s="9"/>
      <c r="AEB94" s="9"/>
      <c r="AEC94" s="9"/>
      <c r="AED94" s="9"/>
      <c r="AEE94" s="9"/>
      <c r="AEF94" s="9"/>
      <c r="AEG94" s="9"/>
      <c r="AEH94" s="9"/>
      <c r="AEI94" s="9"/>
      <c r="AEJ94" s="9"/>
      <c r="AEK94" s="9"/>
      <c r="AEL94" s="9"/>
      <c r="AEM94" s="9"/>
      <c r="AEN94" s="9"/>
      <c r="AEO94" s="9"/>
      <c r="AEP94" s="9"/>
      <c r="AEQ94" s="9"/>
      <c r="AER94" s="9"/>
      <c r="AES94" s="9"/>
      <c r="AET94" s="9"/>
      <c r="AEU94" s="9"/>
      <c r="AEV94" s="9"/>
      <c r="AEW94" s="9"/>
      <c r="AEX94" s="9"/>
      <c r="AEY94" s="9"/>
      <c r="AEZ94" s="9"/>
      <c r="AFA94" s="9"/>
      <c r="AFB94" s="9"/>
      <c r="AFC94" s="9"/>
      <c r="AFD94" s="9"/>
      <c r="AFE94" s="9"/>
      <c r="AFF94" s="9"/>
      <c r="AFG94" s="9"/>
      <c r="AFH94" s="9"/>
      <c r="AFI94" s="9"/>
      <c r="AFJ94" s="9"/>
      <c r="AFK94" s="9"/>
      <c r="AFL94" s="9"/>
      <c r="AFM94" s="9"/>
      <c r="AFN94" s="9"/>
      <c r="AFO94" s="9"/>
      <c r="AFP94" s="9"/>
      <c r="AFQ94" s="9"/>
      <c r="AFR94" s="9"/>
      <c r="AFS94" s="9"/>
      <c r="AFT94" s="9"/>
      <c r="AFU94" s="9"/>
      <c r="AFV94" s="9"/>
      <c r="AFW94" s="9"/>
      <c r="AFX94" s="9"/>
      <c r="AFY94" s="9"/>
      <c r="AFZ94" s="9"/>
      <c r="AGA94" s="9"/>
      <c r="AGB94" s="9"/>
      <c r="AGC94" s="9"/>
      <c r="AGD94" s="9"/>
      <c r="AGE94" s="9"/>
      <c r="AGF94" s="9"/>
      <c r="AGG94" s="9"/>
      <c r="AGH94" s="9"/>
      <c r="AGI94" s="9"/>
      <c r="AGJ94" s="9"/>
      <c r="AGK94" s="9"/>
      <c r="AGL94" s="9"/>
      <c r="AGM94" s="9"/>
      <c r="AGN94" s="9"/>
      <c r="AGO94" s="9"/>
      <c r="AGP94" s="9"/>
      <c r="AGQ94" s="9"/>
      <c r="AGR94" s="9"/>
      <c r="AGS94" s="9"/>
      <c r="AGT94" s="9"/>
      <c r="AGU94" s="9"/>
      <c r="AGV94" s="9"/>
      <c r="AGW94" s="9"/>
      <c r="AGX94" s="9"/>
      <c r="AGY94" s="9"/>
      <c r="AGZ94" s="9"/>
      <c r="AHA94" s="9"/>
      <c r="AHB94" s="9"/>
      <c r="AHC94" s="9"/>
      <c r="AHD94" s="9"/>
      <c r="AHE94" s="9"/>
      <c r="AHF94" s="9"/>
      <c r="AHG94" s="9"/>
      <c r="AHH94" s="9"/>
      <c r="AHI94" s="9"/>
      <c r="AHJ94" s="9"/>
      <c r="AHK94" s="9"/>
      <c r="AHL94" s="9"/>
      <c r="AHM94" s="9"/>
      <c r="AHN94" s="9"/>
      <c r="AHO94" s="9"/>
      <c r="AHP94" s="9"/>
      <c r="AHQ94" s="9"/>
      <c r="AHR94" s="9"/>
      <c r="AHS94" s="9"/>
      <c r="AHT94" s="9"/>
      <c r="AHU94" s="9"/>
      <c r="AHV94" s="9"/>
      <c r="AHW94" s="9"/>
      <c r="AHX94" s="9"/>
      <c r="AHY94" s="9"/>
      <c r="AHZ94" s="9"/>
      <c r="AIA94" s="9"/>
      <c r="AIB94" s="9"/>
      <c r="AIC94" s="9"/>
      <c r="AID94" s="9"/>
      <c r="AIE94" s="9"/>
      <c r="AIF94" s="9"/>
      <c r="AIG94" s="9"/>
      <c r="AIH94" s="9"/>
      <c r="AII94" s="9"/>
      <c r="AIJ94" s="9"/>
      <c r="AIK94" s="9"/>
      <c r="AIL94" s="9"/>
      <c r="AIM94" s="9"/>
      <c r="AIN94" s="9"/>
      <c r="AIO94" s="9"/>
      <c r="AIP94" s="9"/>
      <c r="AIQ94" s="9"/>
      <c r="AIR94" s="9"/>
      <c r="AIS94" s="9"/>
      <c r="AIT94" s="9"/>
      <c r="AIU94" s="9"/>
      <c r="AIV94" s="9"/>
      <c r="AIW94" s="9"/>
      <c r="AIX94" s="9"/>
      <c r="AIY94" s="9"/>
      <c r="AIZ94" s="9"/>
      <c r="AJA94" s="9"/>
      <c r="AJB94" s="9"/>
      <c r="AJC94" s="9"/>
      <c r="AJD94" s="9"/>
      <c r="AJE94" s="9"/>
      <c r="AJF94" s="9"/>
      <c r="AJG94" s="9"/>
      <c r="AJH94" s="9"/>
      <c r="AJI94" s="9"/>
      <c r="AJJ94" s="9"/>
      <c r="AJK94" s="9"/>
      <c r="AJL94" s="9"/>
      <c r="AJM94" s="9"/>
      <c r="AJN94" s="9"/>
      <c r="AJO94" s="9"/>
      <c r="AJP94" s="9"/>
      <c r="AJQ94" s="9"/>
      <c r="AJR94" s="9"/>
      <c r="AJS94" s="9"/>
      <c r="AJT94" s="9"/>
      <c r="AJU94" s="9"/>
      <c r="AJV94" s="9"/>
      <c r="AJW94" s="9"/>
      <c r="AJX94" s="9"/>
      <c r="AJY94" s="9"/>
      <c r="AJZ94" s="9"/>
      <c r="AKA94" s="9"/>
      <c r="AKB94" s="9"/>
      <c r="AKC94" s="9"/>
      <c r="AKD94" s="9"/>
      <c r="AKE94" s="9"/>
      <c r="AKF94" s="9"/>
      <c r="AKG94" s="9"/>
      <c r="AKH94" s="9"/>
      <c r="AKI94" s="9"/>
      <c r="AKJ94" s="9"/>
      <c r="AKK94" s="9"/>
      <c r="AKL94" s="9"/>
      <c r="AKM94" s="9"/>
      <c r="AKN94" s="9"/>
      <c r="AKO94" s="9"/>
      <c r="AKP94" s="9"/>
      <c r="AKQ94" s="9"/>
      <c r="AKR94" s="9"/>
      <c r="AKS94" s="9"/>
      <c r="AKT94" s="9"/>
      <c r="AKU94" s="9"/>
      <c r="AKV94" s="9"/>
      <c r="AKW94" s="9"/>
      <c r="AKX94" s="9"/>
      <c r="AKY94" s="9"/>
      <c r="AKZ94" s="9"/>
      <c r="ALA94" s="9"/>
      <c r="ALB94" s="9"/>
      <c r="ALC94" s="9"/>
      <c r="ALD94" s="9"/>
      <c r="ALE94" s="9"/>
      <c r="ALF94" s="9"/>
      <c r="ALG94" s="9"/>
      <c r="ALH94" s="9"/>
      <c r="ALI94" s="9"/>
      <c r="ALJ94" s="9"/>
      <c r="ALK94" s="9"/>
      <c r="ALL94" s="9"/>
      <c r="ALM94" s="9"/>
      <c r="ALN94" s="9"/>
      <c r="ALO94" s="9"/>
      <c r="ALP94" s="9"/>
      <c r="ALQ94" s="9"/>
      <c r="ALR94" s="9"/>
      <c r="ALS94" s="9"/>
      <c r="ALT94" s="9"/>
      <c r="ALU94" s="9"/>
      <c r="ALV94" s="9"/>
      <c r="ALW94" s="9"/>
      <c r="ALX94" s="9"/>
      <c r="ALY94" s="9"/>
      <c r="ALZ94" s="9"/>
      <c r="AMA94" s="9"/>
      <c r="AMB94" s="9"/>
      <c r="AMC94" s="9"/>
      <c r="AMD94" s="9"/>
      <c r="AME94" s="9"/>
      <c r="AMF94" s="9"/>
      <c r="AMG94" s="9"/>
    </row>
    <row r="95" spans="1:1022">
      <c r="A95" s="10" t="s">
        <v>179</v>
      </c>
      <c r="B95" s="10" t="s">
        <v>253</v>
      </c>
      <c r="C95" s="11" t="s">
        <v>254</v>
      </c>
      <c r="D95" s="10" t="s">
        <v>255</v>
      </c>
      <c r="E95" s="10" t="s">
        <v>256</v>
      </c>
      <c r="F95" s="10" t="s">
        <v>257</v>
      </c>
      <c r="G95" s="10" t="s">
        <v>258</v>
      </c>
      <c r="H95" s="10">
        <v>50</v>
      </c>
      <c r="I95" s="10" t="s">
        <v>173</v>
      </c>
      <c r="J95" s="10">
        <f>$G$1*H95</f>
        <v>25600</v>
      </c>
      <c r="K95" s="24" t="s">
        <v>246</v>
      </c>
      <c r="L95" s="25">
        <v>42599</v>
      </c>
      <c r="M95" s="25">
        <v>42607</v>
      </c>
      <c r="N95" s="33" t="s">
        <v>199</v>
      </c>
      <c r="O95" s="37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  <c r="XL95" s="10"/>
      <c r="XM95" s="10"/>
      <c r="XN95" s="10"/>
      <c r="XO95" s="10"/>
      <c r="XP95" s="10"/>
      <c r="XQ95" s="10"/>
      <c r="XR95" s="10"/>
      <c r="XS95" s="10"/>
      <c r="XT95" s="10"/>
      <c r="XU95" s="10"/>
      <c r="XV95" s="10"/>
      <c r="XW95" s="10"/>
      <c r="XX95" s="10"/>
      <c r="XY95" s="10"/>
      <c r="XZ95" s="10"/>
      <c r="YA95" s="10"/>
      <c r="YB95" s="10"/>
      <c r="YC95" s="10"/>
      <c r="YD95" s="10"/>
      <c r="YE95" s="10"/>
      <c r="YF95" s="10"/>
      <c r="YG95" s="10"/>
      <c r="YH95" s="10"/>
      <c r="YI95" s="10"/>
      <c r="YJ95" s="10"/>
      <c r="YK95" s="10"/>
      <c r="YL95" s="10"/>
      <c r="YM95" s="10"/>
      <c r="YN95" s="10"/>
      <c r="YO95" s="10"/>
      <c r="YP95" s="10"/>
      <c r="YQ95" s="10"/>
      <c r="YR95" s="10"/>
      <c r="YS95" s="10"/>
      <c r="YT95" s="10"/>
      <c r="YU95" s="10"/>
      <c r="YV95" s="10"/>
      <c r="YW95" s="10"/>
      <c r="YX95" s="10"/>
      <c r="YY95" s="10"/>
      <c r="YZ95" s="10"/>
      <c r="ZA95" s="10"/>
      <c r="ZB95" s="10"/>
      <c r="ZC95" s="10"/>
      <c r="ZD95" s="10"/>
      <c r="ZE95" s="10"/>
      <c r="ZF95" s="10"/>
      <c r="ZG95" s="10"/>
      <c r="ZH95" s="10"/>
      <c r="ZI95" s="10"/>
      <c r="ZJ95" s="10"/>
      <c r="ZK95" s="10"/>
      <c r="ZL95" s="10"/>
      <c r="ZM95" s="10"/>
      <c r="ZN95" s="10"/>
      <c r="ZO95" s="10"/>
      <c r="ZP95" s="10"/>
      <c r="ZQ95" s="10"/>
      <c r="ZR95" s="10"/>
      <c r="ZS95" s="10"/>
      <c r="ZT95" s="10"/>
      <c r="ZU95" s="10"/>
      <c r="ZV95" s="10"/>
      <c r="ZW95" s="10"/>
      <c r="ZX95" s="10"/>
      <c r="ZY95" s="10"/>
      <c r="ZZ95" s="10"/>
      <c r="AAA95" s="10"/>
      <c r="AAB95" s="10"/>
      <c r="AAC95" s="10"/>
      <c r="AAD95" s="10"/>
      <c r="AAE95" s="10"/>
      <c r="AAF95" s="10"/>
      <c r="AAG95" s="10"/>
      <c r="AAH95" s="10"/>
      <c r="AAI95" s="10"/>
      <c r="AAJ95" s="10"/>
      <c r="AAK95" s="10"/>
      <c r="AAL95" s="10"/>
      <c r="AAM95" s="10"/>
      <c r="AAN95" s="10"/>
      <c r="AAO95" s="10"/>
      <c r="AAP95" s="10"/>
      <c r="AAQ95" s="10"/>
      <c r="AAR95" s="10"/>
      <c r="AAS95" s="10"/>
      <c r="AAT95" s="10"/>
      <c r="AAU95" s="10"/>
      <c r="AAV95" s="10"/>
      <c r="AAW95" s="10"/>
      <c r="AAX95" s="10"/>
      <c r="AAY95" s="10"/>
      <c r="AAZ95" s="10"/>
      <c r="ABA95" s="10"/>
      <c r="ABB95" s="10"/>
      <c r="ABC95" s="10"/>
      <c r="ABD95" s="10"/>
      <c r="ABE95" s="10"/>
      <c r="ABF95" s="10"/>
      <c r="ABG95" s="10"/>
      <c r="ABH95" s="10"/>
      <c r="ABI95" s="10"/>
      <c r="ABJ95" s="10"/>
      <c r="ABK95" s="10"/>
      <c r="ABL95" s="10"/>
      <c r="ABM95" s="10"/>
      <c r="ABN95" s="10"/>
      <c r="ABO95" s="10"/>
      <c r="ABP95" s="10"/>
      <c r="ABQ95" s="10"/>
      <c r="ABR95" s="10"/>
      <c r="ABS95" s="10"/>
      <c r="ABT95" s="10"/>
      <c r="ABU95" s="10"/>
      <c r="ABV95" s="10"/>
      <c r="ABW95" s="10"/>
      <c r="ABX95" s="10"/>
      <c r="ABY95" s="10"/>
      <c r="ABZ95" s="10"/>
      <c r="ACA95" s="10"/>
      <c r="ACB95" s="10"/>
      <c r="ACC95" s="10"/>
      <c r="ACD95" s="10"/>
      <c r="ACE95" s="10"/>
      <c r="ACF95" s="10"/>
      <c r="ACG95" s="10"/>
      <c r="ACH95" s="10"/>
      <c r="ACI95" s="10"/>
      <c r="ACJ95" s="10"/>
      <c r="ACK95" s="10"/>
      <c r="ACL95" s="10"/>
      <c r="ACM95" s="10"/>
      <c r="ACN95" s="10"/>
      <c r="ACO95" s="10"/>
      <c r="ACP95" s="10"/>
      <c r="ACQ95" s="10"/>
      <c r="ACR95" s="10"/>
      <c r="ACS95" s="10"/>
      <c r="ACT95" s="10"/>
      <c r="ACU95" s="10"/>
      <c r="ACV95" s="10"/>
      <c r="ACW95" s="10"/>
      <c r="ACX95" s="10"/>
      <c r="ACY95" s="10"/>
      <c r="ACZ95" s="10"/>
      <c r="ADA95" s="10"/>
      <c r="ADB95" s="10"/>
      <c r="ADC95" s="10"/>
      <c r="ADD95" s="10"/>
      <c r="ADE95" s="10"/>
      <c r="ADF95" s="10"/>
      <c r="ADG95" s="10"/>
      <c r="ADH95" s="10"/>
      <c r="ADI95" s="10"/>
      <c r="ADJ95" s="10"/>
      <c r="ADK95" s="10"/>
      <c r="ADL95" s="10"/>
      <c r="ADM95" s="10"/>
      <c r="ADN95" s="10"/>
      <c r="ADO95" s="10"/>
      <c r="ADP95" s="10"/>
      <c r="ADQ95" s="10"/>
      <c r="ADR95" s="10"/>
      <c r="ADS95" s="10"/>
      <c r="ADT95" s="10"/>
      <c r="ADU95" s="10"/>
      <c r="ADV95" s="10"/>
      <c r="ADW95" s="10"/>
      <c r="ADX95" s="10"/>
      <c r="ADY95" s="10"/>
      <c r="ADZ95" s="10"/>
      <c r="AEA95" s="10"/>
      <c r="AEB95" s="10"/>
      <c r="AEC95" s="10"/>
      <c r="AED95" s="10"/>
      <c r="AEE95" s="10"/>
      <c r="AEF95" s="10"/>
      <c r="AEG95" s="10"/>
      <c r="AEH95" s="10"/>
      <c r="AEI95" s="10"/>
      <c r="AEJ95" s="10"/>
      <c r="AEK95" s="10"/>
      <c r="AEL95" s="10"/>
      <c r="AEM95" s="10"/>
      <c r="AEN95" s="10"/>
      <c r="AEO95" s="10"/>
      <c r="AEP95" s="10"/>
      <c r="AEQ95" s="10"/>
      <c r="AER95" s="10"/>
      <c r="AES95" s="10"/>
      <c r="AET95" s="10"/>
      <c r="AEU95" s="10"/>
      <c r="AEV95" s="10"/>
      <c r="AEW95" s="10"/>
      <c r="AEX95" s="10"/>
      <c r="AEY95" s="10"/>
      <c r="AEZ95" s="10"/>
      <c r="AFA95" s="10"/>
      <c r="AFB95" s="10"/>
      <c r="AFC95" s="10"/>
      <c r="AFD95" s="10"/>
      <c r="AFE95" s="10"/>
      <c r="AFF95" s="10"/>
      <c r="AFG95" s="10"/>
      <c r="AFH95" s="10"/>
      <c r="AFI95" s="10"/>
      <c r="AFJ95" s="10"/>
      <c r="AFK95" s="10"/>
      <c r="AFL95" s="10"/>
      <c r="AFM95" s="10"/>
      <c r="AFN95" s="10"/>
      <c r="AFO95" s="10"/>
      <c r="AFP95" s="10"/>
      <c r="AFQ95" s="10"/>
      <c r="AFR95" s="10"/>
      <c r="AFS95" s="10"/>
      <c r="AFT95" s="10"/>
      <c r="AFU95" s="10"/>
      <c r="AFV95" s="10"/>
      <c r="AFW95" s="10"/>
      <c r="AFX95" s="10"/>
      <c r="AFY95" s="10"/>
      <c r="AFZ95" s="10"/>
      <c r="AGA95" s="10"/>
      <c r="AGB95" s="10"/>
      <c r="AGC95" s="10"/>
      <c r="AGD95" s="10"/>
      <c r="AGE95" s="10"/>
      <c r="AGF95" s="10"/>
      <c r="AGG95" s="10"/>
      <c r="AGH95" s="10"/>
      <c r="AGI95" s="10"/>
      <c r="AGJ95" s="10"/>
      <c r="AGK95" s="10"/>
      <c r="AGL95" s="10"/>
      <c r="AGM95" s="10"/>
      <c r="AGN95" s="10"/>
      <c r="AGO95" s="10"/>
      <c r="AGP95" s="10"/>
      <c r="AGQ95" s="10"/>
      <c r="AGR95" s="10"/>
      <c r="AGS95" s="10"/>
      <c r="AGT95" s="10"/>
      <c r="AGU95" s="10"/>
      <c r="AGV95" s="10"/>
      <c r="AGW95" s="10"/>
      <c r="AGX95" s="10"/>
      <c r="AGY95" s="10"/>
      <c r="AGZ95" s="10"/>
      <c r="AHA95" s="10"/>
      <c r="AHB95" s="10"/>
      <c r="AHC95" s="10"/>
      <c r="AHD95" s="10"/>
      <c r="AHE95" s="10"/>
      <c r="AHF95" s="10"/>
      <c r="AHG95" s="10"/>
      <c r="AHH95" s="10"/>
      <c r="AHI95" s="10"/>
      <c r="AHJ95" s="10"/>
      <c r="AHK95" s="10"/>
      <c r="AHL95" s="10"/>
      <c r="AHM95" s="10"/>
      <c r="AHN95" s="10"/>
      <c r="AHO95" s="10"/>
      <c r="AHP95" s="10"/>
      <c r="AHQ95" s="10"/>
      <c r="AHR95" s="10"/>
      <c r="AHS95" s="10"/>
      <c r="AHT95" s="10"/>
      <c r="AHU95" s="10"/>
      <c r="AHV95" s="10"/>
      <c r="AHW95" s="10"/>
      <c r="AHX95" s="10"/>
      <c r="AHY95" s="10"/>
      <c r="AHZ95" s="10"/>
      <c r="AIA95" s="10"/>
      <c r="AIB95" s="10"/>
      <c r="AIC95" s="10"/>
      <c r="AID95" s="10"/>
      <c r="AIE95" s="10"/>
      <c r="AIF95" s="10"/>
      <c r="AIG95" s="10"/>
      <c r="AIH95" s="10"/>
      <c r="AII95" s="10"/>
      <c r="AIJ95" s="10"/>
      <c r="AIK95" s="10"/>
      <c r="AIL95" s="10"/>
      <c r="AIM95" s="10"/>
      <c r="AIN95" s="10"/>
      <c r="AIO95" s="10"/>
      <c r="AIP95" s="10"/>
      <c r="AIQ95" s="10"/>
      <c r="AIR95" s="10"/>
      <c r="AIS95" s="10"/>
      <c r="AIT95" s="10"/>
      <c r="AIU95" s="10"/>
      <c r="AIV95" s="10"/>
      <c r="AIW95" s="10"/>
      <c r="AIX95" s="10"/>
      <c r="AIY95" s="10"/>
      <c r="AIZ95" s="10"/>
      <c r="AJA95" s="10"/>
      <c r="AJB95" s="10"/>
      <c r="AJC95" s="10"/>
      <c r="AJD95" s="10"/>
      <c r="AJE95" s="10"/>
      <c r="AJF95" s="10"/>
      <c r="AJG95" s="10"/>
      <c r="AJH95" s="10"/>
      <c r="AJI95" s="10"/>
      <c r="AJJ95" s="10"/>
      <c r="AJK95" s="10"/>
      <c r="AJL95" s="10"/>
      <c r="AJM95" s="10"/>
      <c r="AJN95" s="10"/>
      <c r="AJO95" s="10"/>
      <c r="AJP95" s="10"/>
      <c r="AJQ95" s="10"/>
      <c r="AJR95" s="10"/>
      <c r="AJS95" s="10"/>
      <c r="AJT95" s="10"/>
      <c r="AJU95" s="10"/>
      <c r="AJV95" s="10"/>
      <c r="AJW95" s="10"/>
      <c r="AJX95" s="10"/>
      <c r="AJY95" s="10"/>
      <c r="AJZ95" s="10"/>
      <c r="AKA95" s="10"/>
      <c r="AKB95" s="10"/>
      <c r="AKC95" s="10"/>
      <c r="AKD95" s="10"/>
      <c r="AKE95" s="10"/>
      <c r="AKF95" s="10"/>
      <c r="AKG95" s="10"/>
      <c r="AKH95" s="10"/>
      <c r="AKI95" s="10"/>
      <c r="AKJ95" s="10"/>
      <c r="AKK95" s="10"/>
      <c r="AKL95" s="10"/>
      <c r="AKM95" s="10"/>
      <c r="AKN95" s="10"/>
      <c r="AKO95" s="10"/>
      <c r="AKP95" s="10"/>
      <c r="AKQ95" s="10"/>
      <c r="AKR95" s="10"/>
      <c r="AKS95" s="10"/>
      <c r="AKT95" s="10"/>
      <c r="AKU95" s="10"/>
      <c r="AKV95" s="10"/>
      <c r="AKW95" s="10"/>
      <c r="AKX95" s="10"/>
      <c r="AKY95" s="10"/>
      <c r="AKZ95" s="10"/>
      <c r="ALA95" s="10"/>
      <c r="ALB95" s="10"/>
      <c r="ALC95" s="10"/>
      <c r="ALD95" s="10"/>
      <c r="ALE95" s="10"/>
      <c r="ALF95" s="10"/>
      <c r="ALG95" s="10"/>
      <c r="ALH95" s="10"/>
      <c r="ALI95" s="10"/>
      <c r="ALJ95" s="10"/>
      <c r="ALK95" s="10"/>
      <c r="ALL95" s="10"/>
      <c r="ALM95" s="10"/>
      <c r="ALN95" s="10"/>
      <c r="ALO95" s="10"/>
      <c r="ALP95" s="10"/>
      <c r="ALQ95" s="10"/>
      <c r="ALR95" s="10"/>
      <c r="ALS95" s="10"/>
      <c r="ALT95" s="10"/>
      <c r="ALU95" s="10"/>
      <c r="ALV95" s="10"/>
      <c r="ALW95" s="10"/>
      <c r="ALX95" s="10"/>
      <c r="ALY95" s="10"/>
      <c r="ALZ95" s="10"/>
      <c r="AMA95" s="10"/>
      <c r="AMB95" s="10"/>
      <c r="AMC95" s="10"/>
      <c r="AMD95" s="10"/>
      <c r="AME95" s="10"/>
      <c r="AMF95" s="10"/>
      <c r="AMG95" s="10"/>
    </row>
    <row r="96" spans="1:1022">
      <c r="A96" s="10"/>
      <c r="B96" s="10"/>
      <c r="C96" s="11"/>
      <c r="I96" s="10"/>
      <c r="J96" s="10"/>
      <c r="M96" s="13"/>
      <c r="N96" s="11"/>
      <c r="O96" s="13"/>
      <c r="P96" s="13"/>
      <c r="Q96" s="10"/>
      <c r="R96" s="9"/>
      <c r="S96" s="10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9"/>
      <c r="RX96" s="9"/>
      <c r="RY96" s="9"/>
      <c r="RZ96" s="9"/>
      <c r="SA96" s="9"/>
      <c r="SB96" s="9"/>
      <c r="SC96" s="9"/>
      <c r="SD96" s="9"/>
      <c r="SE96" s="9"/>
      <c r="SF96" s="9"/>
      <c r="SG96" s="9"/>
      <c r="SH96" s="9"/>
      <c r="SI96" s="9"/>
      <c r="SJ96" s="9"/>
      <c r="SK96" s="9"/>
      <c r="SL96" s="9"/>
      <c r="SM96" s="9"/>
      <c r="SN96" s="9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9"/>
      <c r="SZ96" s="9"/>
      <c r="TA96" s="9"/>
      <c r="TB96" s="9"/>
      <c r="TC96" s="9"/>
      <c r="TD96" s="9"/>
      <c r="TE96" s="9"/>
      <c r="TF96" s="9"/>
      <c r="TG96" s="9"/>
      <c r="TH96" s="9"/>
      <c r="TI96" s="9"/>
      <c r="TJ96" s="9"/>
      <c r="TK96" s="9"/>
      <c r="TL96" s="9"/>
      <c r="TM96" s="9"/>
      <c r="TN96" s="9"/>
      <c r="TO96" s="9"/>
      <c r="TP96" s="9"/>
      <c r="TQ96" s="9"/>
      <c r="TR96" s="9"/>
      <c r="TS96" s="9"/>
      <c r="TT96" s="9"/>
      <c r="TU96" s="9"/>
      <c r="TV96" s="9"/>
      <c r="TW96" s="9"/>
      <c r="TX96" s="9"/>
      <c r="TY96" s="9"/>
      <c r="TZ96" s="9"/>
      <c r="UA96" s="9"/>
      <c r="UB96" s="9"/>
      <c r="UC96" s="9"/>
      <c r="UD96" s="9"/>
      <c r="UE96" s="9"/>
      <c r="UF96" s="9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  <c r="UW96" s="9"/>
      <c r="UX96" s="9"/>
      <c r="UY96" s="9"/>
      <c r="UZ96" s="9"/>
      <c r="VA96" s="9"/>
      <c r="VB96" s="9"/>
      <c r="VC96" s="9"/>
      <c r="VD96" s="9"/>
      <c r="VE96" s="9"/>
      <c r="VF96" s="9"/>
      <c r="VG96" s="9"/>
      <c r="VH96" s="9"/>
      <c r="VI96" s="9"/>
      <c r="VJ96" s="9"/>
      <c r="VK96" s="9"/>
      <c r="VL96" s="9"/>
      <c r="VM96" s="9"/>
      <c r="VN96" s="9"/>
      <c r="VO96" s="9"/>
      <c r="VP96" s="9"/>
      <c r="VQ96" s="9"/>
      <c r="VR96" s="9"/>
      <c r="VS96" s="9"/>
      <c r="VT96" s="9"/>
      <c r="VU96" s="9"/>
      <c r="VV96" s="9"/>
      <c r="VW96" s="9"/>
      <c r="VX96" s="9"/>
      <c r="VY96" s="9"/>
      <c r="VZ96" s="9"/>
      <c r="WA96" s="9"/>
      <c r="WB96" s="9"/>
      <c r="WC96" s="9"/>
      <c r="WD96" s="9"/>
      <c r="WE96" s="9"/>
      <c r="WF96" s="9"/>
      <c r="WG96" s="9"/>
      <c r="WH96" s="9"/>
      <c r="WI96" s="9"/>
      <c r="WJ96" s="9"/>
      <c r="WK96" s="9"/>
      <c r="WL96" s="9"/>
      <c r="WM96" s="9"/>
      <c r="WN96" s="9"/>
      <c r="WO96" s="9"/>
      <c r="WP96" s="9"/>
      <c r="WQ96" s="9"/>
      <c r="WR96" s="9"/>
      <c r="WS96" s="9"/>
      <c r="WT96" s="9"/>
      <c r="WU96" s="9"/>
      <c r="WV96" s="9"/>
      <c r="WW96" s="9"/>
      <c r="WX96" s="9"/>
      <c r="WY96" s="9"/>
      <c r="WZ96" s="9"/>
      <c r="XA96" s="9"/>
      <c r="XB96" s="9"/>
      <c r="XC96" s="9"/>
      <c r="XD96" s="9"/>
      <c r="XE96" s="9"/>
      <c r="XF96" s="9"/>
      <c r="XG96" s="9"/>
      <c r="XH96" s="9"/>
      <c r="XI96" s="9"/>
      <c r="XJ96" s="9"/>
      <c r="XK96" s="9"/>
      <c r="XL96" s="9"/>
      <c r="XM96" s="9"/>
      <c r="XN96" s="9"/>
      <c r="XO96" s="9"/>
      <c r="XP96" s="9"/>
      <c r="XQ96" s="9"/>
      <c r="XR96" s="9"/>
      <c r="XS96" s="9"/>
      <c r="XT96" s="9"/>
      <c r="XU96" s="9"/>
      <c r="XV96" s="9"/>
      <c r="XW96" s="9"/>
      <c r="XX96" s="9"/>
      <c r="XY96" s="9"/>
      <c r="XZ96" s="9"/>
      <c r="YA96" s="9"/>
      <c r="YB96" s="9"/>
      <c r="YC96" s="9"/>
      <c r="YD96" s="9"/>
      <c r="YE96" s="9"/>
      <c r="YF96" s="9"/>
      <c r="YG96" s="9"/>
      <c r="YH96" s="9"/>
      <c r="YI96" s="9"/>
      <c r="YJ96" s="9"/>
      <c r="YK96" s="9"/>
      <c r="YL96" s="9"/>
      <c r="YM96" s="9"/>
      <c r="YN96" s="9"/>
      <c r="YO96" s="9"/>
      <c r="YP96" s="9"/>
      <c r="YQ96" s="9"/>
      <c r="YR96" s="9"/>
      <c r="YS96" s="9"/>
      <c r="YT96" s="9"/>
      <c r="YU96" s="9"/>
      <c r="YV96" s="9"/>
      <c r="YW96" s="9"/>
      <c r="YX96" s="9"/>
      <c r="YY96" s="9"/>
      <c r="YZ96" s="9"/>
      <c r="ZA96" s="9"/>
      <c r="ZB96" s="9"/>
      <c r="ZC96" s="9"/>
      <c r="ZD96" s="9"/>
      <c r="ZE96" s="9"/>
      <c r="ZF96" s="9"/>
      <c r="ZG96" s="9"/>
      <c r="ZH96" s="9"/>
      <c r="ZI96" s="9"/>
      <c r="ZJ96" s="9"/>
      <c r="ZK96" s="9"/>
      <c r="ZL96" s="9"/>
      <c r="ZM96" s="9"/>
      <c r="ZN96" s="9"/>
      <c r="ZO96" s="9"/>
      <c r="ZP96" s="9"/>
      <c r="ZQ96" s="9"/>
      <c r="ZR96" s="9"/>
      <c r="ZS96" s="9"/>
      <c r="ZT96" s="9"/>
      <c r="ZU96" s="9"/>
      <c r="ZV96" s="9"/>
      <c r="ZW96" s="9"/>
      <c r="ZX96" s="9"/>
      <c r="ZY96" s="9"/>
      <c r="ZZ96" s="9"/>
      <c r="AAA96" s="9"/>
      <c r="AAB96" s="9"/>
      <c r="AAC96" s="9"/>
      <c r="AAD96" s="9"/>
      <c r="AAE96" s="9"/>
      <c r="AAF96" s="9"/>
      <c r="AAG96" s="9"/>
      <c r="AAH96" s="9"/>
      <c r="AAI96" s="9"/>
      <c r="AAJ96" s="9"/>
      <c r="AAK96" s="9"/>
      <c r="AAL96" s="9"/>
      <c r="AAM96" s="9"/>
      <c r="AAN96" s="9"/>
      <c r="AAO96" s="9"/>
      <c r="AAP96" s="9"/>
      <c r="AAQ96" s="9"/>
      <c r="AAR96" s="9"/>
      <c r="AAS96" s="9"/>
      <c r="AAT96" s="9"/>
      <c r="AAU96" s="9"/>
      <c r="AAV96" s="9"/>
      <c r="AAW96" s="9"/>
      <c r="AAX96" s="9"/>
      <c r="AAY96" s="9"/>
      <c r="AAZ96" s="9"/>
      <c r="ABA96" s="9"/>
      <c r="ABB96" s="9"/>
      <c r="ABC96" s="9"/>
      <c r="ABD96" s="9"/>
      <c r="ABE96" s="9"/>
      <c r="ABF96" s="9"/>
      <c r="ABG96" s="9"/>
      <c r="ABH96" s="9"/>
      <c r="ABI96" s="9"/>
      <c r="ABJ96" s="9"/>
      <c r="ABK96" s="9"/>
      <c r="ABL96" s="9"/>
      <c r="ABM96" s="9"/>
      <c r="ABN96" s="9"/>
      <c r="ABO96" s="9"/>
      <c r="ABP96" s="9"/>
      <c r="ABQ96" s="9"/>
      <c r="ABR96" s="9"/>
      <c r="ABS96" s="9"/>
      <c r="ABT96" s="9"/>
      <c r="ABU96" s="9"/>
      <c r="ABV96" s="9"/>
      <c r="ABW96" s="9"/>
      <c r="ABX96" s="9"/>
      <c r="ABY96" s="9"/>
      <c r="ABZ96" s="9"/>
      <c r="ACA96" s="9"/>
      <c r="ACB96" s="9"/>
      <c r="ACC96" s="9"/>
      <c r="ACD96" s="9"/>
      <c r="ACE96" s="9"/>
      <c r="ACF96" s="9"/>
      <c r="ACG96" s="9"/>
      <c r="ACH96" s="9"/>
      <c r="ACI96" s="9"/>
      <c r="ACJ96" s="9"/>
      <c r="ACK96" s="9"/>
      <c r="ACL96" s="9"/>
      <c r="ACM96" s="9"/>
      <c r="ACN96" s="9"/>
      <c r="ACO96" s="9"/>
      <c r="ACP96" s="9"/>
      <c r="ACQ96" s="9"/>
      <c r="ACR96" s="9"/>
      <c r="ACS96" s="9"/>
      <c r="ACT96" s="9"/>
      <c r="ACU96" s="9"/>
      <c r="ACV96" s="9"/>
      <c r="ACW96" s="9"/>
      <c r="ACX96" s="9"/>
      <c r="ACY96" s="9"/>
      <c r="ACZ96" s="9"/>
      <c r="ADA96" s="9"/>
      <c r="ADB96" s="9"/>
      <c r="ADC96" s="9"/>
      <c r="ADD96" s="9"/>
      <c r="ADE96" s="9"/>
      <c r="ADF96" s="9"/>
      <c r="ADG96" s="9"/>
      <c r="ADH96" s="9"/>
      <c r="ADI96" s="9"/>
      <c r="ADJ96" s="9"/>
      <c r="ADK96" s="9"/>
      <c r="ADL96" s="9"/>
      <c r="ADM96" s="9"/>
      <c r="ADN96" s="9"/>
      <c r="ADO96" s="9"/>
      <c r="ADP96" s="9"/>
      <c r="ADQ96" s="9"/>
      <c r="ADR96" s="9"/>
      <c r="ADS96" s="9"/>
      <c r="ADT96" s="9"/>
      <c r="ADU96" s="9"/>
      <c r="ADV96" s="9"/>
      <c r="ADW96" s="9"/>
      <c r="ADX96" s="9"/>
      <c r="ADY96" s="9"/>
      <c r="ADZ96" s="9"/>
      <c r="AEA96" s="9"/>
      <c r="AEB96" s="9"/>
      <c r="AEC96" s="9"/>
      <c r="AED96" s="9"/>
      <c r="AEE96" s="9"/>
      <c r="AEF96" s="9"/>
      <c r="AEG96" s="9"/>
      <c r="AEH96" s="9"/>
      <c r="AEI96" s="9"/>
      <c r="AEJ96" s="9"/>
      <c r="AEK96" s="9"/>
      <c r="AEL96" s="9"/>
      <c r="AEM96" s="9"/>
      <c r="AEN96" s="9"/>
      <c r="AEO96" s="9"/>
      <c r="AEP96" s="9"/>
      <c r="AEQ96" s="9"/>
      <c r="AER96" s="9"/>
      <c r="AES96" s="9"/>
      <c r="AET96" s="9"/>
      <c r="AEU96" s="9"/>
      <c r="AEV96" s="9"/>
      <c r="AEW96" s="9"/>
      <c r="AEX96" s="9"/>
      <c r="AEY96" s="9"/>
      <c r="AEZ96" s="9"/>
      <c r="AFA96" s="9"/>
      <c r="AFB96" s="9"/>
      <c r="AFC96" s="9"/>
      <c r="AFD96" s="9"/>
      <c r="AFE96" s="9"/>
      <c r="AFF96" s="9"/>
      <c r="AFG96" s="9"/>
      <c r="AFH96" s="9"/>
      <c r="AFI96" s="9"/>
      <c r="AFJ96" s="9"/>
      <c r="AFK96" s="9"/>
      <c r="AFL96" s="9"/>
      <c r="AFM96" s="9"/>
      <c r="AFN96" s="9"/>
      <c r="AFO96" s="9"/>
      <c r="AFP96" s="9"/>
      <c r="AFQ96" s="9"/>
      <c r="AFR96" s="9"/>
      <c r="AFS96" s="9"/>
      <c r="AFT96" s="9"/>
      <c r="AFU96" s="9"/>
      <c r="AFV96" s="9"/>
      <c r="AFW96" s="9"/>
      <c r="AFX96" s="9"/>
      <c r="AFY96" s="9"/>
      <c r="AFZ96" s="9"/>
      <c r="AGA96" s="9"/>
      <c r="AGB96" s="9"/>
      <c r="AGC96" s="9"/>
      <c r="AGD96" s="9"/>
      <c r="AGE96" s="9"/>
      <c r="AGF96" s="9"/>
      <c r="AGG96" s="9"/>
      <c r="AGH96" s="9"/>
      <c r="AGI96" s="9"/>
      <c r="AGJ96" s="9"/>
      <c r="AGK96" s="9"/>
      <c r="AGL96" s="9"/>
      <c r="AGM96" s="9"/>
      <c r="AGN96" s="9"/>
      <c r="AGO96" s="9"/>
      <c r="AGP96" s="9"/>
      <c r="AGQ96" s="9"/>
      <c r="AGR96" s="9"/>
      <c r="AGS96" s="9"/>
      <c r="AGT96" s="9"/>
      <c r="AGU96" s="9"/>
      <c r="AGV96" s="9"/>
      <c r="AGW96" s="9"/>
      <c r="AGX96" s="9"/>
      <c r="AGY96" s="9"/>
      <c r="AGZ96" s="9"/>
      <c r="AHA96" s="9"/>
      <c r="AHB96" s="9"/>
      <c r="AHC96" s="9"/>
      <c r="AHD96" s="9"/>
      <c r="AHE96" s="9"/>
      <c r="AHF96" s="9"/>
      <c r="AHG96" s="9"/>
      <c r="AHH96" s="9"/>
      <c r="AHI96" s="9"/>
      <c r="AHJ96" s="9"/>
      <c r="AHK96" s="9"/>
      <c r="AHL96" s="9"/>
      <c r="AHM96" s="9"/>
      <c r="AHN96" s="9"/>
      <c r="AHO96" s="9"/>
      <c r="AHP96" s="9"/>
      <c r="AHQ96" s="9"/>
      <c r="AHR96" s="9"/>
      <c r="AHS96" s="9"/>
      <c r="AHT96" s="9"/>
      <c r="AHU96" s="9"/>
      <c r="AHV96" s="9"/>
      <c r="AHW96" s="9"/>
      <c r="AHX96" s="9"/>
      <c r="AHY96" s="9"/>
      <c r="AHZ96" s="9"/>
      <c r="AIA96" s="9"/>
      <c r="AIB96" s="9"/>
      <c r="AIC96" s="9"/>
      <c r="AID96" s="9"/>
      <c r="AIE96" s="9"/>
      <c r="AIF96" s="9"/>
      <c r="AIG96" s="9"/>
      <c r="AIH96" s="9"/>
      <c r="AII96" s="9"/>
      <c r="AIJ96" s="9"/>
      <c r="AIK96" s="9"/>
      <c r="AIL96" s="9"/>
      <c r="AIM96" s="9"/>
      <c r="AIN96" s="9"/>
      <c r="AIO96" s="9"/>
      <c r="AIP96" s="9"/>
      <c r="AIQ96" s="9"/>
      <c r="AIR96" s="9"/>
      <c r="AIS96" s="9"/>
      <c r="AIT96" s="9"/>
      <c r="AIU96" s="9"/>
      <c r="AIV96" s="9"/>
      <c r="AIW96" s="9"/>
      <c r="AIX96" s="9"/>
      <c r="AIY96" s="9"/>
      <c r="AIZ96" s="9"/>
      <c r="AJA96" s="9"/>
      <c r="AJB96" s="9"/>
      <c r="AJC96" s="9"/>
      <c r="AJD96" s="9"/>
      <c r="AJE96" s="9"/>
      <c r="AJF96" s="9"/>
      <c r="AJG96" s="9"/>
      <c r="AJH96" s="9"/>
      <c r="AJI96" s="9"/>
      <c r="AJJ96" s="9"/>
      <c r="AJK96" s="9"/>
      <c r="AJL96" s="9"/>
      <c r="AJM96" s="9"/>
      <c r="AJN96" s="9"/>
      <c r="AJO96" s="9"/>
      <c r="AJP96" s="9"/>
      <c r="AJQ96" s="9"/>
      <c r="AJR96" s="9"/>
      <c r="AJS96" s="9"/>
      <c r="AJT96" s="9"/>
      <c r="AJU96" s="9"/>
      <c r="AJV96" s="9"/>
      <c r="AJW96" s="9"/>
      <c r="AJX96" s="9"/>
      <c r="AJY96" s="9"/>
      <c r="AJZ96" s="9"/>
      <c r="AKA96" s="9"/>
      <c r="AKB96" s="9"/>
      <c r="AKC96" s="9"/>
      <c r="AKD96" s="9"/>
      <c r="AKE96" s="9"/>
      <c r="AKF96" s="9"/>
      <c r="AKG96" s="9"/>
      <c r="AKH96" s="9"/>
      <c r="AKI96" s="9"/>
      <c r="AKJ96" s="9"/>
      <c r="AKK96" s="9"/>
      <c r="AKL96" s="9"/>
      <c r="AKM96" s="9"/>
      <c r="AKN96" s="9"/>
      <c r="AKO96" s="9"/>
      <c r="AKP96" s="9"/>
      <c r="AKQ96" s="9"/>
      <c r="AKR96" s="9"/>
      <c r="AKS96" s="9"/>
      <c r="AKT96" s="9"/>
      <c r="AKU96" s="9"/>
      <c r="AKV96" s="9"/>
      <c r="AKW96" s="9"/>
      <c r="AKX96" s="9"/>
      <c r="AKY96" s="9"/>
      <c r="AKZ96" s="9"/>
      <c r="ALA96" s="9"/>
      <c r="ALB96" s="9"/>
      <c r="ALC96" s="9"/>
      <c r="ALD96" s="9"/>
      <c r="ALE96" s="9"/>
      <c r="ALF96" s="9"/>
      <c r="ALG96" s="9"/>
      <c r="ALH96" s="9"/>
      <c r="ALI96" s="9"/>
      <c r="ALJ96" s="9"/>
      <c r="ALK96" s="9"/>
      <c r="ALL96" s="9"/>
      <c r="ALM96" s="9"/>
      <c r="ALN96" s="9"/>
      <c r="ALO96" s="9"/>
      <c r="ALP96" s="9"/>
      <c r="ALQ96" s="9"/>
      <c r="ALR96" s="9"/>
      <c r="ALS96" s="9"/>
      <c r="ALT96" s="9"/>
      <c r="ALU96" s="9"/>
      <c r="ALV96" s="9"/>
      <c r="ALW96" s="9"/>
      <c r="ALX96" s="9"/>
      <c r="ALY96" s="9"/>
      <c r="ALZ96" s="9"/>
      <c r="AMA96" s="9"/>
      <c r="AMB96" s="9"/>
      <c r="AMC96" s="9"/>
      <c r="AMD96" s="9"/>
      <c r="AME96" s="9"/>
      <c r="AMF96" s="9"/>
      <c r="AMG96" s="9"/>
    </row>
    <row r="97" spans="1:1021">
      <c r="A97" s="10" t="s">
        <v>179</v>
      </c>
      <c r="B97" s="10" t="s">
        <v>259</v>
      </c>
      <c r="C97" s="11" t="s">
        <v>260</v>
      </c>
      <c r="F97" s="10" t="s">
        <v>261</v>
      </c>
      <c r="G97" s="14" t="s">
        <v>262</v>
      </c>
      <c r="H97" s="10">
        <v>2</v>
      </c>
      <c r="I97" s="10" t="s">
        <v>19</v>
      </c>
      <c r="J97" s="10">
        <f>$G$1*H97</f>
        <v>1024</v>
      </c>
      <c r="K97" s="24" t="s">
        <v>20</v>
      </c>
      <c r="M97" s="13"/>
      <c r="N97" s="26" t="s">
        <v>263</v>
      </c>
      <c r="O97" s="10"/>
      <c r="P97" s="10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  <c r="XK97" s="9"/>
      <c r="XL97" s="9"/>
      <c r="XM97" s="9"/>
      <c r="XN97" s="9"/>
      <c r="XO97" s="9"/>
      <c r="XP97" s="9"/>
      <c r="XQ97" s="9"/>
      <c r="XR97" s="9"/>
      <c r="XS97" s="9"/>
      <c r="XT97" s="9"/>
      <c r="XU97" s="9"/>
      <c r="XV97" s="9"/>
      <c r="XW97" s="9"/>
      <c r="XX97" s="9"/>
      <c r="XY97" s="9"/>
      <c r="XZ97" s="9"/>
      <c r="YA97" s="9"/>
      <c r="YB97" s="9"/>
      <c r="YC97" s="9"/>
      <c r="YD97" s="9"/>
      <c r="YE97" s="9"/>
      <c r="YF97" s="9"/>
      <c r="YG97" s="9"/>
      <c r="YH97" s="9"/>
      <c r="YI97" s="9"/>
      <c r="YJ97" s="9"/>
      <c r="YK97" s="9"/>
      <c r="YL97" s="9"/>
      <c r="YM97" s="9"/>
      <c r="YN97" s="9"/>
      <c r="YO97" s="9"/>
      <c r="YP97" s="9"/>
      <c r="YQ97" s="9"/>
      <c r="YR97" s="9"/>
      <c r="YS97" s="9"/>
      <c r="YT97" s="9"/>
      <c r="YU97" s="9"/>
      <c r="YV97" s="9"/>
      <c r="YW97" s="9"/>
      <c r="YX97" s="9"/>
      <c r="YY97" s="9"/>
      <c r="YZ97" s="9"/>
      <c r="ZA97" s="9"/>
      <c r="ZB97" s="9"/>
      <c r="ZC97" s="9"/>
      <c r="ZD97" s="9"/>
      <c r="ZE97" s="9"/>
      <c r="ZF97" s="9"/>
      <c r="ZG97" s="9"/>
      <c r="ZH97" s="9"/>
      <c r="ZI97" s="9"/>
      <c r="ZJ97" s="9"/>
      <c r="ZK97" s="9"/>
      <c r="ZL97" s="9"/>
      <c r="ZM97" s="9"/>
      <c r="ZN97" s="9"/>
      <c r="ZO97" s="9"/>
      <c r="ZP97" s="9"/>
      <c r="ZQ97" s="9"/>
      <c r="ZR97" s="9"/>
      <c r="ZS97" s="9"/>
      <c r="ZT97" s="9"/>
      <c r="ZU97" s="9"/>
      <c r="ZV97" s="9"/>
      <c r="ZW97" s="9"/>
      <c r="ZX97" s="9"/>
      <c r="ZY97" s="9"/>
      <c r="ZZ97" s="9"/>
      <c r="AAA97" s="9"/>
      <c r="AAB97" s="9"/>
      <c r="AAC97" s="9"/>
      <c r="AAD97" s="9"/>
      <c r="AAE97" s="9"/>
      <c r="AAF97" s="9"/>
      <c r="AAG97" s="9"/>
      <c r="AAH97" s="9"/>
      <c r="AAI97" s="9"/>
      <c r="AAJ97" s="9"/>
      <c r="AAK97" s="9"/>
      <c r="AAL97" s="9"/>
      <c r="AAM97" s="9"/>
      <c r="AAN97" s="9"/>
      <c r="AAO97" s="9"/>
      <c r="AAP97" s="9"/>
      <c r="AAQ97" s="9"/>
      <c r="AAR97" s="9"/>
      <c r="AAS97" s="9"/>
      <c r="AAT97" s="9"/>
      <c r="AAU97" s="9"/>
      <c r="AAV97" s="9"/>
      <c r="AAW97" s="9"/>
      <c r="AAX97" s="9"/>
      <c r="AAY97" s="9"/>
      <c r="AAZ97" s="9"/>
      <c r="ABA97" s="9"/>
      <c r="ABB97" s="9"/>
      <c r="ABC97" s="9"/>
      <c r="ABD97" s="9"/>
      <c r="ABE97" s="9"/>
      <c r="ABF97" s="9"/>
      <c r="ABG97" s="9"/>
      <c r="ABH97" s="9"/>
      <c r="ABI97" s="9"/>
      <c r="ABJ97" s="9"/>
      <c r="ABK97" s="9"/>
      <c r="ABL97" s="9"/>
      <c r="ABM97" s="9"/>
      <c r="ABN97" s="9"/>
      <c r="ABO97" s="9"/>
      <c r="ABP97" s="9"/>
      <c r="ABQ97" s="9"/>
      <c r="ABR97" s="9"/>
      <c r="ABS97" s="9"/>
      <c r="ABT97" s="9"/>
      <c r="ABU97" s="9"/>
      <c r="ABV97" s="9"/>
      <c r="ABW97" s="9"/>
      <c r="ABX97" s="9"/>
      <c r="ABY97" s="9"/>
      <c r="ABZ97" s="9"/>
      <c r="ACA97" s="9"/>
      <c r="ACB97" s="9"/>
      <c r="ACC97" s="9"/>
      <c r="ACD97" s="9"/>
      <c r="ACE97" s="9"/>
      <c r="ACF97" s="9"/>
      <c r="ACG97" s="9"/>
      <c r="ACH97" s="9"/>
      <c r="ACI97" s="9"/>
      <c r="ACJ97" s="9"/>
      <c r="ACK97" s="9"/>
      <c r="ACL97" s="9"/>
      <c r="ACM97" s="9"/>
      <c r="ACN97" s="9"/>
      <c r="ACO97" s="9"/>
      <c r="ACP97" s="9"/>
      <c r="ACQ97" s="9"/>
      <c r="ACR97" s="9"/>
      <c r="ACS97" s="9"/>
      <c r="ACT97" s="9"/>
      <c r="ACU97" s="9"/>
      <c r="ACV97" s="9"/>
      <c r="ACW97" s="9"/>
      <c r="ACX97" s="9"/>
      <c r="ACY97" s="9"/>
      <c r="ACZ97" s="9"/>
      <c r="ADA97" s="9"/>
      <c r="ADB97" s="9"/>
      <c r="ADC97" s="9"/>
      <c r="ADD97" s="9"/>
      <c r="ADE97" s="9"/>
      <c r="ADF97" s="9"/>
      <c r="ADG97" s="9"/>
      <c r="ADH97" s="9"/>
      <c r="ADI97" s="9"/>
      <c r="ADJ97" s="9"/>
      <c r="ADK97" s="9"/>
      <c r="ADL97" s="9"/>
      <c r="ADM97" s="9"/>
      <c r="ADN97" s="9"/>
      <c r="ADO97" s="9"/>
      <c r="ADP97" s="9"/>
      <c r="ADQ97" s="9"/>
      <c r="ADR97" s="9"/>
      <c r="ADS97" s="9"/>
      <c r="ADT97" s="9"/>
      <c r="ADU97" s="9"/>
      <c r="ADV97" s="9"/>
      <c r="ADW97" s="9"/>
      <c r="ADX97" s="9"/>
      <c r="ADY97" s="9"/>
      <c r="ADZ97" s="9"/>
      <c r="AEA97" s="9"/>
      <c r="AEB97" s="9"/>
      <c r="AEC97" s="9"/>
      <c r="AED97" s="9"/>
      <c r="AEE97" s="9"/>
      <c r="AEF97" s="9"/>
      <c r="AEG97" s="9"/>
      <c r="AEH97" s="9"/>
      <c r="AEI97" s="9"/>
      <c r="AEJ97" s="9"/>
      <c r="AEK97" s="9"/>
      <c r="AEL97" s="9"/>
      <c r="AEM97" s="9"/>
      <c r="AEN97" s="9"/>
      <c r="AEO97" s="9"/>
      <c r="AEP97" s="9"/>
      <c r="AEQ97" s="9"/>
      <c r="AER97" s="9"/>
      <c r="AES97" s="9"/>
      <c r="AET97" s="9"/>
      <c r="AEU97" s="9"/>
      <c r="AEV97" s="9"/>
      <c r="AEW97" s="9"/>
      <c r="AEX97" s="9"/>
      <c r="AEY97" s="9"/>
      <c r="AEZ97" s="9"/>
      <c r="AFA97" s="9"/>
      <c r="AFB97" s="9"/>
      <c r="AFC97" s="9"/>
      <c r="AFD97" s="9"/>
      <c r="AFE97" s="9"/>
      <c r="AFF97" s="9"/>
      <c r="AFG97" s="9"/>
      <c r="AFH97" s="9"/>
      <c r="AFI97" s="9"/>
      <c r="AFJ97" s="9"/>
      <c r="AFK97" s="9"/>
      <c r="AFL97" s="9"/>
      <c r="AFM97" s="9"/>
      <c r="AFN97" s="9"/>
      <c r="AFO97" s="9"/>
      <c r="AFP97" s="9"/>
      <c r="AFQ97" s="9"/>
      <c r="AFR97" s="9"/>
      <c r="AFS97" s="9"/>
      <c r="AFT97" s="9"/>
      <c r="AFU97" s="9"/>
      <c r="AFV97" s="9"/>
      <c r="AFW97" s="9"/>
      <c r="AFX97" s="9"/>
      <c r="AFY97" s="9"/>
      <c r="AFZ97" s="9"/>
      <c r="AGA97" s="9"/>
      <c r="AGB97" s="9"/>
      <c r="AGC97" s="9"/>
      <c r="AGD97" s="9"/>
      <c r="AGE97" s="9"/>
      <c r="AGF97" s="9"/>
      <c r="AGG97" s="9"/>
      <c r="AGH97" s="9"/>
      <c r="AGI97" s="9"/>
      <c r="AGJ97" s="9"/>
      <c r="AGK97" s="9"/>
      <c r="AGL97" s="9"/>
      <c r="AGM97" s="9"/>
      <c r="AGN97" s="9"/>
      <c r="AGO97" s="9"/>
      <c r="AGP97" s="9"/>
      <c r="AGQ97" s="9"/>
      <c r="AGR97" s="9"/>
      <c r="AGS97" s="9"/>
      <c r="AGT97" s="9"/>
      <c r="AGU97" s="9"/>
      <c r="AGV97" s="9"/>
      <c r="AGW97" s="9"/>
      <c r="AGX97" s="9"/>
      <c r="AGY97" s="9"/>
      <c r="AGZ97" s="9"/>
      <c r="AHA97" s="9"/>
      <c r="AHB97" s="9"/>
      <c r="AHC97" s="9"/>
      <c r="AHD97" s="9"/>
      <c r="AHE97" s="9"/>
      <c r="AHF97" s="9"/>
      <c r="AHG97" s="9"/>
      <c r="AHH97" s="9"/>
      <c r="AHI97" s="9"/>
      <c r="AHJ97" s="9"/>
      <c r="AHK97" s="9"/>
      <c r="AHL97" s="9"/>
      <c r="AHM97" s="9"/>
      <c r="AHN97" s="9"/>
      <c r="AHO97" s="9"/>
      <c r="AHP97" s="9"/>
      <c r="AHQ97" s="9"/>
      <c r="AHR97" s="9"/>
      <c r="AHS97" s="9"/>
      <c r="AHT97" s="9"/>
      <c r="AHU97" s="9"/>
      <c r="AHV97" s="9"/>
      <c r="AHW97" s="9"/>
      <c r="AHX97" s="9"/>
      <c r="AHY97" s="9"/>
      <c r="AHZ97" s="9"/>
      <c r="AIA97" s="9"/>
      <c r="AIB97" s="9"/>
      <c r="AIC97" s="9"/>
      <c r="AID97" s="9"/>
      <c r="AIE97" s="9"/>
      <c r="AIF97" s="9"/>
      <c r="AIG97" s="9"/>
      <c r="AIH97" s="9"/>
      <c r="AII97" s="9"/>
      <c r="AIJ97" s="9"/>
      <c r="AIK97" s="9"/>
      <c r="AIL97" s="9"/>
      <c r="AIM97" s="9"/>
      <c r="AIN97" s="9"/>
      <c r="AIO97" s="9"/>
      <c r="AIP97" s="9"/>
      <c r="AIQ97" s="9"/>
      <c r="AIR97" s="9"/>
      <c r="AIS97" s="9"/>
      <c r="AIT97" s="9"/>
      <c r="AIU97" s="9"/>
      <c r="AIV97" s="9"/>
      <c r="AIW97" s="9"/>
      <c r="AIX97" s="9"/>
      <c r="AIY97" s="9"/>
      <c r="AIZ97" s="9"/>
      <c r="AJA97" s="9"/>
      <c r="AJB97" s="9"/>
      <c r="AJC97" s="9"/>
      <c r="AJD97" s="9"/>
      <c r="AJE97" s="9"/>
      <c r="AJF97" s="9"/>
      <c r="AJG97" s="9"/>
      <c r="AJH97" s="9"/>
      <c r="AJI97" s="9"/>
      <c r="AJJ97" s="9"/>
      <c r="AJK97" s="9"/>
      <c r="AJL97" s="9"/>
      <c r="AJM97" s="9"/>
      <c r="AJN97" s="9"/>
      <c r="AJO97" s="9"/>
      <c r="AJP97" s="9"/>
      <c r="AJQ97" s="9"/>
      <c r="AJR97" s="9"/>
      <c r="AJS97" s="9"/>
      <c r="AJT97" s="9"/>
      <c r="AJU97" s="9"/>
      <c r="AJV97" s="9"/>
      <c r="AJW97" s="9"/>
      <c r="AJX97" s="9"/>
      <c r="AJY97" s="9"/>
      <c r="AJZ97" s="9"/>
      <c r="AKA97" s="9"/>
      <c r="AKB97" s="9"/>
      <c r="AKC97" s="9"/>
      <c r="AKD97" s="9"/>
      <c r="AKE97" s="9"/>
      <c r="AKF97" s="9"/>
      <c r="AKG97" s="9"/>
      <c r="AKH97" s="9"/>
      <c r="AKI97" s="9"/>
      <c r="AKJ97" s="9"/>
      <c r="AKK97" s="9"/>
      <c r="AKL97" s="9"/>
      <c r="AKM97" s="9"/>
      <c r="AKN97" s="9"/>
      <c r="AKO97" s="9"/>
      <c r="AKP97" s="9"/>
      <c r="AKQ97" s="9"/>
      <c r="AKR97" s="9"/>
      <c r="AKS97" s="9"/>
      <c r="AKT97" s="9"/>
      <c r="AKU97" s="9"/>
      <c r="AKV97" s="9"/>
      <c r="AKW97" s="9"/>
      <c r="AKX97" s="9"/>
      <c r="AKY97" s="9"/>
      <c r="AKZ97" s="9"/>
      <c r="ALA97" s="9"/>
      <c r="ALB97" s="9"/>
      <c r="ALC97" s="9"/>
      <c r="ALD97" s="9"/>
      <c r="ALE97" s="9"/>
      <c r="ALF97" s="9"/>
      <c r="ALG97" s="9"/>
      <c r="ALH97" s="9"/>
      <c r="ALI97" s="9"/>
      <c r="ALJ97" s="9"/>
      <c r="ALK97" s="9"/>
      <c r="ALL97" s="9"/>
      <c r="ALM97" s="9"/>
      <c r="ALN97" s="9"/>
      <c r="ALO97" s="9"/>
      <c r="ALP97" s="9"/>
      <c r="ALQ97" s="9"/>
      <c r="ALR97" s="9"/>
      <c r="ALS97" s="9"/>
      <c r="ALT97" s="9"/>
      <c r="ALU97" s="9"/>
      <c r="ALV97" s="9"/>
      <c r="ALW97" s="9"/>
      <c r="ALX97" s="9"/>
      <c r="ALY97" s="9"/>
      <c r="ALZ97" s="9"/>
      <c r="AMA97" s="9"/>
      <c r="AMB97" s="9"/>
      <c r="AMC97" s="9"/>
      <c r="AMD97" s="9"/>
      <c r="AME97" s="9"/>
      <c r="AMF97" s="9"/>
      <c r="AMG97" s="9"/>
    </row>
    <row r="98" spans="1:1021" s="8" customFormat="1">
      <c r="J98" s="10"/>
      <c r="N98" s="23"/>
    </row>
    <row r="99" spans="1:1021">
      <c r="A99" s="10" t="s">
        <v>179</v>
      </c>
      <c r="B99" s="10" t="s">
        <v>264</v>
      </c>
      <c r="C99" s="34" t="s">
        <v>265</v>
      </c>
      <c r="D99" s="10" t="s">
        <v>266</v>
      </c>
      <c r="E99" s="10" t="s">
        <v>267</v>
      </c>
      <c r="F99" s="14" t="s">
        <v>268</v>
      </c>
      <c r="G99" s="10" t="s">
        <v>269</v>
      </c>
      <c r="H99" s="10">
        <v>8</v>
      </c>
      <c r="I99" s="9" t="s">
        <v>19</v>
      </c>
      <c r="J99" s="10">
        <f t="shared" ref="J99:J106" si="5">$G$1*H99</f>
        <v>4096</v>
      </c>
      <c r="K99" s="24" t="s">
        <v>270</v>
      </c>
      <c r="L99" s="25">
        <v>42600</v>
      </c>
      <c r="M99" s="25">
        <v>42615</v>
      </c>
      <c r="N99" s="26" t="s">
        <v>55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  <c r="XK99" s="9"/>
      <c r="XL99" s="9"/>
      <c r="XM99" s="9"/>
      <c r="XN99" s="9"/>
      <c r="XO99" s="9"/>
      <c r="XP99" s="9"/>
      <c r="XQ99" s="9"/>
      <c r="XR99" s="9"/>
      <c r="XS99" s="9"/>
      <c r="XT99" s="9"/>
      <c r="XU99" s="9"/>
      <c r="XV99" s="9"/>
      <c r="XW99" s="9"/>
      <c r="XX99" s="9"/>
      <c r="XY99" s="9"/>
      <c r="XZ99" s="9"/>
      <c r="YA99" s="9"/>
      <c r="YB99" s="9"/>
      <c r="YC99" s="9"/>
      <c r="YD99" s="9"/>
      <c r="YE99" s="9"/>
      <c r="YF99" s="9"/>
      <c r="YG99" s="9"/>
      <c r="YH99" s="9"/>
      <c r="YI99" s="9"/>
      <c r="YJ99" s="9"/>
      <c r="YK99" s="9"/>
      <c r="YL99" s="9"/>
      <c r="YM99" s="9"/>
      <c r="YN99" s="9"/>
      <c r="YO99" s="9"/>
      <c r="YP99" s="9"/>
      <c r="YQ99" s="9"/>
      <c r="YR99" s="9"/>
      <c r="YS99" s="9"/>
      <c r="YT99" s="9"/>
      <c r="YU99" s="9"/>
      <c r="YV99" s="9"/>
      <c r="YW99" s="9"/>
      <c r="YX99" s="9"/>
      <c r="YY99" s="9"/>
      <c r="YZ99" s="9"/>
      <c r="ZA99" s="9"/>
      <c r="ZB99" s="9"/>
      <c r="ZC99" s="9"/>
      <c r="ZD99" s="9"/>
      <c r="ZE99" s="9"/>
      <c r="ZF99" s="9"/>
      <c r="ZG99" s="9"/>
      <c r="ZH99" s="9"/>
      <c r="ZI99" s="9"/>
      <c r="ZJ99" s="9"/>
      <c r="ZK99" s="9"/>
      <c r="ZL99" s="9"/>
      <c r="ZM99" s="9"/>
      <c r="ZN99" s="9"/>
      <c r="ZO99" s="9"/>
      <c r="ZP99" s="9"/>
      <c r="ZQ99" s="9"/>
      <c r="ZR99" s="9"/>
      <c r="ZS99" s="9"/>
      <c r="ZT99" s="9"/>
      <c r="ZU99" s="9"/>
      <c r="ZV99" s="9"/>
      <c r="ZW99" s="9"/>
      <c r="ZX99" s="9"/>
      <c r="ZY99" s="9"/>
      <c r="ZZ99" s="9"/>
      <c r="AAA99" s="9"/>
      <c r="AAB99" s="9"/>
      <c r="AAC99" s="9"/>
      <c r="AAD99" s="9"/>
      <c r="AAE99" s="9"/>
      <c r="AAF99" s="9"/>
      <c r="AAG99" s="9"/>
      <c r="AAH99" s="9"/>
      <c r="AAI99" s="9"/>
      <c r="AAJ99" s="9"/>
      <c r="AAK99" s="9"/>
      <c r="AAL99" s="9"/>
      <c r="AAM99" s="9"/>
      <c r="AAN99" s="9"/>
      <c r="AAO99" s="9"/>
      <c r="AAP99" s="9"/>
      <c r="AAQ99" s="9"/>
      <c r="AAR99" s="9"/>
      <c r="AAS99" s="9"/>
      <c r="AAT99" s="9"/>
      <c r="AAU99" s="9"/>
      <c r="AAV99" s="9"/>
      <c r="AAW99" s="9"/>
      <c r="AAX99" s="9"/>
      <c r="AAY99" s="9"/>
      <c r="AAZ99" s="9"/>
      <c r="ABA99" s="9"/>
      <c r="ABB99" s="9"/>
      <c r="ABC99" s="9"/>
      <c r="ABD99" s="9"/>
      <c r="ABE99" s="9"/>
      <c r="ABF99" s="9"/>
      <c r="ABG99" s="9"/>
      <c r="ABH99" s="9"/>
      <c r="ABI99" s="9"/>
      <c r="ABJ99" s="9"/>
      <c r="ABK99" s="9"/>
      <c r="ABL99" s="9"/>
      <c r="ABM99" s="9"/>
      <c r="ABN99" s="9"/>
      <c r="ABO99" s="9"/>
      <c r="ABP99" s="9"/>
      <c r="ABQ99" s="9"/>
      <c r="ABR99" s="9"/>
      <c r="ABS99" s="9"/>
      <c r="ABT99" s="9"/>
      <c r="ABU99" s="9"/>
      <c r="ABV99" s="9"/>
      <c r="ABW99" s="9"/>
      <c r="ABX99" s="9"/>
      <c r="ABY99" s="9"/>
      <c r="ABZ99" s="9"/>
      <c r="ACA99" s="9"/>
      <c r="ACB99" s="9"/>
      <c r="ACC99" s="9"/>
      <c r="ACD99" s="9"/>
      <c r="ACE99" s="9"/>
      <c r="ACF99" s="9"/>
      <c r="ACG99" s="9"/>
      <c r="ACH99" s="9"/>
      <c r="ACI99" s="9"/>
      <c r="ACJ99" s="9"/>
      <c r="ACK99" s="9"/>
      <c r="ACL99" s="9"/>
      <c r="ACM99" s="9"/>
      <c r="ACN99" s="9"/>
      <c r="ACO99" s="9"/>
      <c r="ACP99" s="9"/>
      <c r="ACQ99" s="9"/>
      <c r="ACR99" s="9"/>
      <c r="ACS99" s="9"/>
      <c r="ACT99" s="9"/>
      <c r="ACU99" s="9"/>
      <c r="ACV99" s="9"/>
      <c r="ACW99" s="9"/>
      <c r="ACX99" s="9"/>
      <c r="ACY99" s="9"/>
      <c r="ACZ99" s="9"/>
      <c r="ADA99" s="9"/>
      <c r="ADB99" s="9"/>
      <c r="ADC99" s="9"/>
      <c r="ADD99" s="9"/>
      <c r="ADE99" s="9"/>
      <c r="ADF99" s="9"/>
      <c r="ADG99" s="9"/>
      <c r="ADH99" s="9"/>
      <c r="ADI99" s="9"/>
      <c r="ADJ99" s="9"/>
      <c r="ADK99" s="9"/>
      <c r="ADL99" s="9"/>
      <c r="ADM99" s="9"/>
      <c r="ADN99" s="9"/>
      <c r="ADO99" s="9"/>
      <c r="ADP99" s="9"/>
      <c r="ADQ99" s="9"/>
      <c r="ADR99" s="9"/>
      <c r="ADS99" s="9"/>
      <c r="ADT99" s="9"/>
      <c r="ADU99" s="9"/>
      <c r="ADV99" s="9"/>
      <c r="ADW99" s="9"/>
      <c r="ADX99" s="9"/>
      <c r="ADY99" s="9"/>
      <c r="ADZ99" s="9"/>
      <c r="AEA99" s="9"/>
      <c r="AEB99" s="9"/>
      <c r="AEC99" s="9"/>
      <c r="AED99" s="9"/>
      <c r="AEE99" s="9"/>
      <c r="AEF99" s="9"/>
      <c r="AEG99" s="9"/>
      <c r="AEH99" s="9"/>
      <c r="AEI99" s="9"/>
      <c r="AEJ99" s="9"/>
      <c r="AEK99" s="9"/>
      <c r="AEL99" s="9"/>
      <c r="AEM99" s="9"/>
      <c r="AEN99" s="9"/>
      <c r="AEO99" s="9"/>
      <c r="AEP99" s="9"/>
      <c r="AEQ99" s="9"/>
      <c r="AER99" s="9"/>
      <c r="AES99" s="9"/>
      <c r="AET99" s="9"/>
      <c r="AEU99" s="9"/>
      <c r="AEV99" s="9"/>
      <c r="AEW99" s="9"/>
      <c r="AEX99" s="9"/>
      <c r="AEY99" s="9"/>
      <c r="AEZ99" s="9"/>
      <c r="AFA99" s="9"/>
      <c r="AFB99" s="9"/>
      <c r="AFC99" s="9"/>
      <c r="AFD99" s="9"/>
      <c r="AFE99" s="9"/>
      <c r="AFF99" s="9"/>
      <c r="AFG99" s="9"/>
      <c r="AFH99" s="9"/>
      <c r="AFI99" s="9"/>
      <c r="AFJ99" s="9"/>
      <c r="AFK99" s="9"/>
      <c r="AFL99" s="9"/>
      <c r="AFM99" s="9"/>
      <c r="AFN99" s="9"/>
      <c r="AFO99" s="9"/>
      <c r="AFP99" s="9"/>
      <c r="AFQ99" s="9"/>
      <c r="AFR99" s="9"/>
      <c r="AFS99" s="9"/>
      <c r="AFT99" s="9"/>
      <c r="AFU99" s="9"/>
      <c r="AFV99" s="9"/>
      <c r="AFW99" s="9"/>
      <c r="AFX99" s="9"/>
      <c r="AFY99" s="9"/>
      <c r="AFZ99" s="9"/>
      <c r="AGA99" s="9"/>
      <c r="AGB99" s="9"/>
      <c r="AGC99" s="9"/>
      <c r="AGD99" s="9"/>
      <c r="AGE99" s="9"/>
      <c r="AGF99" s="9"/>
      <c r="AGG99" s="9"/>
      <c r="AGH99" s="9"/>
      <c r="AGI99" s="9"/>
      <c r="AGJ99" s="9"/>
      <c r="AGK99" s="9"/>
      <c r="AGL99" s="9"/>
      <c r="AGM99" s="9"/>
      <c r="AGN99" s="9"/>
      <c r="AGO99" s="9"/>
      <c r="AGP99" s="9"/>
      <c r="AGQ99" s="9"/>
      <c r="AGR99" s="9"/>
      <c r="AGS99" s="9"/>
      <c r="AGT99" s="9"/>
      <c r="AGU99" s="9"/>
      <c r="AGV99" s="9"/>
      <c r="AGW99" s="9"/>
      <c r="AGX99" s="9"/>
      <c r="AGY99" s="9"/>
      <c r="AGZ99" s="9"/>
      <c r="AHA99" s="9"/>
      <c r="AHB99" s="9"/>
      <c r="AHC99" s="9"/>
      <c r="AHD99" s="9"/>
      <c r="AHE99" s="9"/>
      <c r="AHF99" s="9"/>
      <c r="AHG99" s="9"/>
      <c r="AHH99" s="9"/>
      <c r="AHI99" s="9"/>
      <c r="AHJ99" s="9"/>
      <c r="AHK99" s="9"/>
      <c r="AHL99" s="9"/>
      <c r="AHM99" s="9"/>
      <c r="AHN99" s="9"/>
      <c r="AHO99" s="9"/>
      <c r="AHP99" s="9"/>
      <c r="AHQ99" s="9"/>
      <c r="AHR99" s="9"/>
      <c r="AHS99" s="9"/>
      <c r="AHT99" s="9"/>
      <c r="AHU99" s="9"/>
      <c r="AHV99" s="9"/>
      <c r="AHW99" s="9"/>
      <c r="AHX99" s="9"/>
      <c r="AHY99" s="9"/>
      <c r="AHZ99" s="9"/>
      <c r="AIA99" s="9"/>
      <c r="AIB99" s="9"/>
      <c r="AIC99" s="9"/>
      <c r="AID99" s="9"/>
      <c r="AIE99" s="9"/>
      <c r="AIF99" s="9"/>
      <c r="AIG99" s="9"/>
      <c r="AIH99" s="9"/>
      <c r="AII99" s="9"/>
      <c r="AIJ99" s="9"/>
      <c r="AIK99" s="9"/>
      <c r="AIL99" s="9"/>
      <c r="AIM99" s="9"/>
      <c r="AIN99" s="9"/>
      <c r="AIO99" s="9"/>
      <c r="AIP99" s="9"/>
      <c r="AIQ99" s="9"/>
      <c r="AIR99" s="9"/>
      <c r="AIS99" s="9"/>
      <c r="AIT99" s="9"/>
      <c r="AIU99" s="9"/>
      <c r="AIV99" s="9"/>
      <c r="AIW99" s="9"/>
      <c r="AIX99" s="9"/>
      <c r="AIY99" s="9"/>
      <c r="AIZ99" s="9"/>
      <c r="AJA99" s="9"/>
      <c r="AJB99" s="9"/>
      <c r="AJC99" s="9"/>
      <c r="AJD99" s="9"/>
      <c r="AJE99" s="9"/>
      <c r="AJF99" s="9"/>
      <c r="AJG99" s="9"/>
      <c r="AJH99" s="9"/>
      <c r="AJI99" s="9"/>
      <c r="AJJ99" s="9"/>
      <c r="AJK99" s="9"/>
      <c r="AJL99" s="9"/>
      <c r="AJM99" s="9"/>
      <c r="AJN99" s="9"/>
      <c r="AJO99" s="9"/>
      <c r="AJP99" s="9"/>
      <c r="AJQ99" s="9"/>
      <c r="AJR99" s="9"/>
      <c r="AJS99" s="9"/>
      <c r="AJT99" s="9"/>
      <c r="AJU99" s="9"/>
      <c r="AJV99" s="9"/>
      <c r="AJW99" s="9"/>
      <c r="AJX99" s="9"/>
      <c r="AJY99" s="9"/>
      <c r="AJZ99" s="9"/>
      <c r="AKA99" s="9"/>
      <c r="AKB99" s="9"/>
      <c r="AKC99" s="9"/>
      <c r="AKD99" s="9"/>
      <c r="AKE99" s="9"/>
      <c r="AKF99" s="9"/>
      <c r="AKG99" s="9"/>
      <c r="AKH99" s="9"/>
      <c r="AKI99" s="9"/>
      <c r="AKJ99" s="9"/>
      <c r="AKK99" s="9"/>
      <c r="AKL99" s="9"/>
      <c r="AKM99" s="9"/>
      <c r="AKN99" s="9"/>
      <c r="AKO99" s="9"/>
      <c r="AKP99" s="9"/>
      <c r="AKQ99" s="9"/>
      <c r="AKR99" s="9"/>
      <c r="AKS99" s="9"/>
      <c r="AKT99" s="9"/>
      <c r="AKU99" s="9"/>
      <c r="AKV99" s="9"/>
      <c r="AKW99" s="9"/>
      <c r="AKX99" s="9"/>
      <c r="AKY99" s="9"/>
      <c r="AKZ99" s="9"/>
      <c r="ALA99" s="9"/>
      <c r="ALB99" s="9"/>
      <c r="ALC99" s="9"/>
      <c r="ALD99" s="9"/>
      <c r="ALE99" s="9"/>
      <c r="ALF99" s="9"/>
      <c r="ALG99" s="9"/>
      <c r="ALH99" s="9"/>
      <c r="ALI99" s="9"/>
      <c r="ALJ99" s="9"/>
      <c r="ALK99" s="9"/>
      <c r="ALL99" s="9"/>
      <c r="ALM99" s="9"/>
      <c r="ALN99" s="9"/>
      <c r="ALO99" s="9"/>
      <c r="ALP99" s="9"/>
      <c r="ALQ99" s="9"/>
      <c r="ALR99" s="9"/>
      <c r="ALS99" s="9"/>
      <c r="ALT99" s="9"/>
      <c r="ALU99" s="9"/>
      <c r="ALV99" s="9"/>
      <c r="ALW99" s="9"/>
      <c r="ALX99" s="9"/>
      <c r="ALY99" s="9"/>
      <c r="ALZ99" s="9"/>
      <c r="AMA99" s="9"/>
      <c r="AMB99" s="9"/>
      <c r="AMC99" s="9"/>
      <c r="AMD99" s="9"/>
      <c r="AME99" s="9"/>
      <c r="AMF99" s="9"/>
      <c r="AMG99" s="9"/>
    </row>
    <row r="100" spans="1:1021">
      <c r="A100" s="10" t="s">
        <v>179</v>
      </c>
      <c r="B100" s="10" t="s">
        <v>271</v>
      </c>
      <c r="C100" s="11" t="s">
        <v>272</v>
      </c>
      <c r="D100" s="10" t="s">
        <v>266</v>
      </c>
      <c r="E100" s="10">
        <v>22552161</v>
      </c>
      <c r="F100" s="10" t="s">
        <v>268</v>
      </c>
      <c r="G100" s="10">
        <v>22552161</v>
      </c>
      <c r="H100" s="10">
        <v>4</v>
      </c>
      <c r="I100" s="9" t="s">
        <v>19</v>
      </c>
      <c r="J100" s="10">
        <f t="shared" si="5"/>
        <v>2048</v>
      </c>
      <c r="K100" s="24" t="s">
        <v>270</v>
      </c>
      <c r="L100" s="25">
        <v>42600</v>
      </c>
      <c r="M100" s="25">
        <v>42615</v>
      </c>
      <c r="N100" s="26" t="s">
        <v>55</v>
      </c>
      <c r="O100" s="10"/>
      <c r="P100" s="10"/>
      <c r="Q100" s="10"/>
      <c r="R100" s="1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  <c r="QI100" s="9"/>
      <c r="QJ100" s="9"/>
      <c r="QK100" s="9"/>
      <c r="QL100" s="9"/>
      <c r="QM100" s="9"/>
      <c r="QN100" s="9"/>
      <c r="QO100" s="9"/>
      <c r="QP100" s="9"/>
      <c r="QQ100" s="9"/>
      <c r="QR100" s="9"/>
      <c r="QS100" s="9"/>
      <c r="QT100" s="9"/>
      <c r="QU100" s="9"/>
      <c r="QV100" s="9"/>
      <c r="QW100" s="9"/>
      <c r="QX100" s="9"/>
      <c r="QY100" s="9"/>
      <c r="QZ100" s="9"/>
      <c r="RA100" s="9"/>
      <c r="RB100" s="9"/>
      <c r="RC100" s="9"/>
      <c r="RD100" s="9"/>
      <c r="RE100" s="9"/>
      <c r="RF100" s="9"/>
      <c r="RG100" s="9"/>
      <c r="RH100" s="9"/>
      <c r="RI100" s="9"/>
      <c r="RJ100" s="9"/>
      <c r="RK100" s="9"/>
      <c r="RL100" s="9"/>
      <c r="RM100" s="9"/>
      <c r="RN100" s="9"/>
      <c r="RO100" s="9"/>
      <c r="RP100" s="9"/>
      <c r="RQ100" s="9"/>
      <c r="RR100" s="9"/>
      <c r="RS100" s="9"/>
      <c r="RT100" s="9"/>
      <c r="RU100" s="9"/>
      <c r="RV100" s="9"/>
      <c r="RW100" s="9"/>
      <c r="RX100" s="9"/>
      <c r="RY100" s="9"/>
      <c r="RZ100" s="9"/>
      <c r="SA100" s="9"/>
      <c r="SB100" s="9"/>
      <c r="SC100" s="9"/>
      <c r="SD100" s="9"/>
      <c r="SE100" s="9"/>
      <c r="SF100" s="9"/>
      <c r="SG100" s="9"/>
      <c r="SH100" s="9"/>
      <c r="SI100" s="9"/>
      <c r="SJ100" s="9"/>
      <c r="SK100" s="9"/>
      <c r="SL100" s="9"/>
      <c r="SM100" s="9"/>
      <c r="SN100" s="9"/>
      <c r="SO100" s="9"/>
      <c r="SP100" s="9"/>
      <c r="SQ100" s="9"/>
      <c r="SR100" s="9"/>
      <c r="SS100" s="9"/>
      <c r="ST100" s="9"/>
      <c r="SU100" s="9"/>
      <c r="SV100" s="9"/>
      <c r="SW100" s="9"/>
      <c r="SX100" s="9"/>
      <c r="SY100" s="9"/>
      <c r="SZ100" s="9"/>
      <c r="TA100" s="9"/>
      <c r="TB100" s="9"/>
      <c r="TC100" s="9"/>
      <c r="TD100" s="9"/>
      <c r="TE100" s="9"/>
      <c r="TF100" s="9"/>
      <c r="TG100" s="9"/>
      <c r="TH100" s="9"/>
      <c r="TI100" s="9"/>
      <c r="TJ100" s="9"/>
      <c r="TK100" s="9"/>
      <c r="TL100" s="9"/>
      <c r="TM100" s="9"/>
      <c r="TN100" s="9"/>
      <c r="TO100" s="9"/>
      <c r="TP100" s="9"/>
      <c r="TQ100" s="9"/>
      <c r="TR100" s="9"/>
      <c r="TS100" s="9"/>
      <c r="TT100" s="9"/>
      <c r="TU100" s="9"/>
      <c r="TV100" s="9"/>
      <c r="TW100" s="9"/>
      <c r="TX100" s="9"/>
      <c r="TY100" s="9"/>
      <c r="TZ100" s="9"/>
      <c r="UA100" s="9"/>
      <c r="UB100" s="9"/>
      <c r="UC100" s="9"/>
      <c r="UD100" s="9"/>
      <c r="UE100" s="9"/>
      <c r="UF100" s="9"/>
      <c r="UG100" s="9"/>
      <c r="UH100" s="9"/>
      <c r="UI100" s="9"/>
      <c r="UJ100" s="9"/>
      <c r="UK100" s="9"/>
      <c r="UL100" s="9"/>
      <c r="UM100" s="9"/>
      <c r="UN100" s="9"/>
      <c r="UO100" s="9"/>
      <c r="UP100" s="9"/>
      <c r="UQ100" s="9"/>
      <c r="UR100" s="9"/>
      <c r="US100" s="9"/>
      <c r="UT100" s="9"/>
      <c r="UU100" s="9"/>
      <c r="UV100" s="9"/>
      <c r="UW100" s="9"/>
      <c r="UX100" s="9"/>
      <c r="UY100" s="9"/>
      <c r="UZ100" s="9"/>
      <c r="VA100" s="9"/>
      <c r="VB100" s="9"/>
      <c r="VC100" s="9"/>
      <c r="VD100" s="9"/>
      <c r="VE100" s="9"/>
      <c r="VF100" s="9"/>
      <c r="VG100" s="9"/>
      <c r="VH100" s="9"/>
      <c r="VI100" s="9"/>
      <c r="VJ100" s="9"/>
      <c r="VK100" s="9"/>
      <c r="VL100" s="9"/>
      <c r="VM100" s="9"/>
      <c r="VN100" s="9"/>
      <c r="VO100" s="9"/>
      <c r="VP100" s="9"/>
      <c r="VQ100" s="9"/>
      <c r="VR100" s="9"/>
      <c r="VS100" s="9"/>
      <c r="VT100" s="9"/>
      <c r="VU100" s="9"/>
      <c r="VV100" s="9"/>
      <c r="VW100" s="9"/>
      <c r="VX100" s="9"/>
      <c r="VY100" s="9"/>
      <c r="VZ100" s="9"/>
      <c r="WA100" s="9"/>
      <c r="WB100" s="9"/>
      <c r="WC100" s="9"/>
      <c r="WD100" s="9"/>
      <c r="WE100" s="9"/>
      <c r="WF100" s="9"/>
      <c r="WG100" s="9"/>
      <c r="WH100" s="9"/>
      <c r="WI100" s="9"/>
      <c r="WJ100" s="9"/>
      <c r="WK100" s="9"/>
      <c r="WL100" s="9"/>
      <c r="WM100" s="9"/>
      <c r="WN100" s="9"/>
      <c r="WO100" s="9"/>
      <c r="WP100" s="9"/>
      <c r="WQ100" s="9"/>
      <c r="WR100" s="9"/>
      <c r="WS100" s="9"/>
      <c r="WT100" s="9"/>
      <c r="WU100" s="9"/>
      <c r="WV100" s="9"/>
      <c r="WW100" s="9"/>
      <c r="WX100" s="9"/>
      <c r="WY100" s="9"/>
      <c r="WZ100" s="9"/>
      <c r="XA100" s="9"/>
      <c r="XB100" s="9"/>
      <c r="XC100" s="9"/>
      <c r="XD100" s="9"/>
      <c r="XE100" s="9"/>
      <c r="XF100" s="9"/>
      <c r="XG100" s="9"/>
      <c r="XH100" s="9"/>
      <c r="XI100" s="9"/>
      <c r="XJ100" s="9"/>
      <c r="XK100" s="9"/>
      <c r="XL100" s="9"/>
      <c r="XM100" s="9"/>
      <c r="XN100" s="9"/>
      <c r="XO100" s="9"/>
      <c r="XP100" s="9"/>
      <c r="XQ100" s="9"/>
      <c r="XR100" s="9"/>
      <c r="XS100" s="9"/>
      <c r="XT100" s="9"/>
      <c r="XU100" s="9"/>
      <c r="XV100" s="9"/>
      <c r="XW100" s="9"/>
      <c r="XX100" s="9"/>
      <c r="XY100" s="9"/>
      <c r="XZ100" s="9"/>
      <c r="YA100" s="9"/>
      <c r="YB100" s="9"/>
      <c r="YC100" s="9"/>
      <c r="YD100" s="9"/>
      <c r="YE100" s="9"/>
      <c r="YF100" s="9"/>
      <c r="YG100" s="9"/>
      <c r="YH100" s="9"/>
      <c r="YI100" s="9"/>
      <c r="YJ100" s="9"/>
      <c r="YK100" s="9"/>
      <c r="YL100" s="9"/>
      <c r="YM100" s="9"/>
      <c r="YN100" s="9"/>
      <c r="YO100" s="9"/>
      <c r="YP100" s="9"/>
      <c r="YQ100" s="9"/>
      <c r="YR100" s="9"/>
      <c r="YS100" s="9"/>
      <c r="YT100" s="9"/>
      <c r="YU100" s="9"/>
      <c r="YV100" s="9"/>
      <c r="YW100" s="9"/>
      <c r="YX100" s="9"/>
      <c r="YY100" s="9"/>
      <c r="YZ100" s="9"/>
      <c r="ZA100" s="9"/>
      <c r="ZB100" s="9"/>
      <c r="ZC100" s="9"/>
      <c r="ZD100" s="9"/>
      <c r="ZE100" s="9"/>
      <c r="ZF100" s="9"/>
      <c r="ZG100" s="9"/>
      <c r="ZH100" s="9"/>
      <c r="ZI100" s="9"/>
      <c r="ZJ100" s="9"/>
      <c r="ZK100" s="9"/>
      <c r="ZL100" s="9"/>
      <c r="ZM100" s="9"/>
      <c r="ZN100" s="9"/>
      <c r="ZO100" s="9"/>
      <c r="ZP100" s="9"/>
      <c r="ZQ100" s="9"/>
      <c r="ZR100" s="9"/>
      <c r="ZS100" s="9"/>
      <c r="ZT100" s="9"/>
      <c r="ZU100" s="9"/>
      <c r="ZV100" s="9"/>
      <c r="ZW100" s="9"/>
      <c r="ZX100" s="9"/>
      <c r="ZY100" s="9"/>
      <c r="ZZ100" s="9"/>
      <c r="AAA100" s="9"/>
      <c r="AAB100" s="9"/>
      <c r="AAC100" s="9"/>
      <c r="AAD100" s="9"/>
      <c r="AAE100" s="9"/>
      <c r="AAF100" s="9"/>
      <c r="AAG100" s="9"/>
      <c r="AAH100" s="9"/>
      <c r="AAI100" s="9"/>
      <c r="AAJ100" s="9"/>
      <c r="AAK100" s="9"/>
      <c r="AAL100" s="9"/>
      <c r="AAM100" s="9"/>
      <c r="AAN100" s="9"/>
      <c r="AAO100" s="9"/>
      <c r="AAP100" s="9"/>
      <c r="AAQ100" s="9"/>
      <c r="AAR100" s="9"/>
      <c r="AAS100" s="9"/>
      <c r="AAT100" s="9"/>
      <c r="AAU100" s="9"/>
      <c r="AAV100" s="9"/>
      <c r="AAW100" s="9"/>
      <c r="AAX100" s="9"/>
      <c r="AAY100" s="9"/>
      <c r="AAZ100" s="9"/>
      <c r="ABA100" s="9"/>
      <c r="ABB100" s="9"/>
      <c r="ABC100" s="9"/>
      <c r="ABD100" s="9"/>
      <c r="ABE100" s="9"/>
      <c r="ABF100" s="9"/>
      <c r="ABG100" s="9"/>
      <c r="ABH100" s="9"/>
      <c r="ABI100" s="9"/>
      <c r="ABJ100" s="9"/>
      <c r="ABK100" s="9"/>
      <c r="ABL100" s="9"/>
      <c r="ABM100" s="9"/>
      <c r="ABN100" s="9"/>
      <c r="ABO100" s="9"/>
      <c r="ABP100" s="9"/>
      <c r="ABQ100" s="9"/>
      <c r="ABR100" s="9"/>
      <c r="ABS100" s="9"/>
      <c r="ABT100" s="9"/>
      <c r="ABU100" s="9"/>
      <c r="ABV100" s="9"/>
      <c r="ABW100" s="9"/>
      <c r="ABX100" s="9"/>
      <c r="ABY100" s="9"/>
      <c r="ABZ100" s="9"/>
      <c r="ACA100" s="9"/>
      <c r="ACB100" s="9"/>
      <c r="ACC100" s="9"/>
      <c r="ACD100" s="9"/>
      <c r="ACE100" s="9"/>
      <c r="ACF100" s="9"/>
      <c r="ACG100" s="9"/>
      <c r="ACH100" s="9"/>
      <c r="ACI100" s="9"/>
      <c r="ACJ100" s="9"/>
      <c r="ACK100" s="9"/>
      <c r="ACL100" s="9"/>
      <c r="ACM100" s="9"/>
      <c r="ACN100" s="9"/>
      <c r="ACO100" s="9"/>
      <c r="ACP100" s="9"/>
      <c r="ACQ100" s="9"/>
      <c r="ACR100" s="9"/>
      <c r="ACS100" s="9"/>
      <c r="ACT100" s="9"/>
      <c r="ACU100" s="9"/>
      <c r="ACV100" s="9"/>
      <c r="ACW100" s="9"/>
      <c r="ACX100" s="9"/>
      <c r="ACY100" s="9"/>
      <c r="ACZ100" s="9"/>
      <c r="ADA100" s="9"/>
      <c r="ADB100" s="9"/>
      <c r="ADC100" s="9"/>
      <c r="ADD100" s="9"/>
      <c r="ADE100" s="9"/>
      <c r="ADF100" s="9"/>
      <c r="ADG100" s="9"/>
      <c r="ADH100" s="9"/>
      <c r="ADI100" s="9"/>
      <c r="ADJ100" s="9"/>
      <c r="ADK100" s="9"/>
      <c r="ADL100" s="9"/>
      <c r="ADM100" s="9"/>
      <c r="ADN100" s="9"/>
      <c r="ADO100" s="9"/>
      <c r="ADP100" s="9"/>
      <c r="ADQ100" s="9"/>
      <c r="ADR100" s="9"/>
      <c r="ADS100" s="9"/>
      <c r="ADT100" s="9"/>
      <c r="ADU100" s="9"/>
      <c r="ADV100" s="9"/>
      <c r="ADW100" s="9"/>
      <c r="ADX100" s="9"/>
      <c r="ADY100" s="9"/>
      <c r="ADZ100" s="9"/>
      <c r="AEA100" s="9"/>
      <c r="AEB100" s="9"/>
      <c r="AEC100" s="9"/>
      <c r="AED100" s="9"/>
      <c r="AEE100" s="9"/>
      <c r="AEF100" s="9"/>
      <c r="AEG100" s="9"/>
      <c r="AEH100" s="9"/>
      <c r="AEI100" s="9"/>
      <c r="AEJ100" s="9"/>
      <c r="AEK100" s="9"/>
      <c r="AEL100" s="9"/>
      <c r="AEM100" s="9"/>
      <c r="AEN100" s="9"/>
      <c r="AEO100" s="9"/>
      <c r="AEP100" s="9"/>
      <c r="AEQ100" s="9"/>
      <c r="AER100" s="9"/>
      <c r="AES100" s="9"/>
      <c r="AET100" s="9"/>
      <c r="AEU100" s="9"/>
      <c r="AEV100" s="9"/>
      <c r="AEW100" s="9"/>
      <c r="AEX100" s="9"/>
      <c r="AEY100" s="9"/>
      <c r="AEZ100" s="9"/>
      <c r="AFA100" s="9"/>
      <c r="AFB100" s="9"/>
      <c r="AFC100" s="9"/>
      <c r="AFD100" s="9"/>
      <c r="AFE100" s="9"/>
      <c r="AFF100" s="9"/>
      <c r="AFG100" s="9"/>
      <c r="AFH100" s="9"/>
      <c r="AFI100" s="9"/>
      <c r="AFJ100" s="9"/>
      <c r="AFK100" s="9"/>
      <c r="AFL100" s="9"/>
      <c r="AFM100" s="9"/>
      <c r="AFN100" s="9"/>
      <c r="AFO100" s="9"/>
      <c r="AFP100" s="9"/>
      <c r="AFQ100" s="9"/>
      <c r="AFR100" s="9"/>
      <c r="AFS100" s="9"/>
      <c r="AFT100" s="9"/>
      <c r="AFU100" s="9"/>
      <c r="AFV100" s="9"/>
      <c r="AFW100" s="9"/>
      <c r="AFX100" s="9"/>
      <c r="AFY100" s="9"/>
      <c r="AFZ100" s="9"/>
      <c r="AGA100" s="9"/>
      <c r="AGB100" s="9"/>
      <c r="AGC100" s="9"/>
      <c r="AGD100" s="9"/>
      <c r="AGE100" s="9"/>
      <c r="AGF100" s="9"/>
      <c r="AGG100" s="9"/>
      <c r="AGH100" s="9"/>
      <c r="AGI100" s="9"/>
      <c r="AGJ100" s="9"/>
      <c r="AGK100" s="9"/>
      <c r="AGL100" s="9"/>
      <c r="AGM100" s="9"/>
      <c r="AGN100" s="9"/>
      <c r="AGO100" s="9"/>
      <c r="AGP100" s="9"/>
      <c r="AGQ100" s="9"/>
      <c r="AGR100" s="9"/>
      <c r="AGS100" s="9"/>
      <c r="AGT100" s="9"/>
      <c r="AGU100" s="9"/>
      <c r="AGV100" s="9"/>
      <c r="AGW100" s="9"/>
      <c r="AGX100" s="9"/>
      <c r="AGY100" s="9"/>
      <c r="AGZ100" s="9"/>
      <c r="AHA100" s="9"/>
      <c r="AHB100" s="9"/>
      <c r="AHC100" s="9"/>
      <c r="AHD100" s="9"/>
      <c r="AHE100" s="9"/>
      <c r="AHF100" s="9"/>
      <c r="AHG100" s="9"/>
      <c r="AHH100" s="9"/>
      <c r="AHI100" s="9"/>
      <c r="AHJ100" s="9"/>
      <c r="AHK100" s="9"/>
      <c r="AHL100" s="9"/>
      <c r="AHM100" s="9"/>
      <c r="AHN100" s="9"/>
      <c r="AHO100" s="9"/>
      <c r="AHP100" s="9"/>
      <c r="AHQ100" s="9"/>
      <c r="AHR100" s="9"/>
      <c r="AHS100" s="9"/>
      <c r="AHT100" s="9"/>
      <c r="AHU100" s="9"/>
      <c r="AHV100" s="9"/>
      <c r="AHW100" s="9"/>
      <c r="AHX100" s="9"/>
      <c r="AHY100" s="9"/>
      <c r="AHZ100" s="9"/>
      <c r="AIA100" s="9"/>
      <c r="AIB100" s="9"/>
      <c r="AIC100" s="9"/>
      <c r="AID100" s="9"/>
      <c r="AIE100" s="9"/>
      <c r="AIF100" s="9"/>
      <c r="AIG100" s="9"/>
      <c r="AIH100" s="9"/>
      <c r="AII100" s="9"/>
      <c r="AIJ100" s="9"/>
      <c r="AIK100" s="9"/>
      <c r="AIL100" s="9"/>
      <c r="AIM100" s="9"/>
      <c r="AIN100" s="9"/>
      <c r="AIO100" s="9"/>
      <c r="AIP100" s="9"/>
      <c r="AIQ100" s="9"/>
      <c r="AIR100" s="9"/>
      <c r="AIS100" s="9"/>
      <c r="AIT100" s="9"/>
      <c r="AIU100" s="9"/>
      <c r="AIV100" s="9"/>
      <c r="AIW100" s="9"/>
      <c r="AIX100" s="9"/>
      <c r="AIY100" s="9"/>
      <c r="AIZ100" s="9"/>
      <c r="AJA100" s="9"/>
      <c r="AJB100" s="9"/>
      <c r="AJC100" s="9"/>
      <c r="AJD100" s="9"/>
      <c r="AJE100" s="9"/>
      <c r="AJF100" s="9"/>
      <c r="AJG100" s="9"/>
      <c r="AJH100" s="9"/>
      <c r="AJI100" s="9"/>
      <c r="AJJ100" s="9"/>
      <c r="AJK100" s="9"/>
      <c r="AJL100" s="9"/>
      <c r="AJM100" s="9"/>
      <c r="AJN100" s="9"/>
      <c r="AJO100" s="9"/>
      <c r="AJP100" s="9"/>
      <c r="AJQ100" s="9"/>
      <c r="AJR100" s="9"/>
      <c r="AJS100" s="9"/>
      <c r="AJT100" s="9"/>
      <c r="AJU100" s="9"/>
      <c r="AJV100" s="9"/>
      <c r="AJW100" s="9"/>
      <c r="AJX100" s="9"/>
      <c r="AJY100" s="9"/>
      <c r="AJZ100" s="9"/>
      <c r="AKA100" s="9"/>
      <c r="AKB100" s="9"/>
      <c r="AKC100" s="9"/>
      <c r="AKD100" s="9"/>
      <c r="AKE100" s="9"/>
      <c r="AKF100" s="9"/>
      <c r="AKG100" s="9"/>
      <c r="AKH100" s="9"/>
      <c r="AKI100" s="9"/>
      <c r="AKJ100" s="9"/>
      <c r="AKK100" s="9"/>
      <c r="AKL100" s="9"/>
      <c r="AKM100" s="9"/>
      <c r="AKN100" s="9"/>
      <c r="AKO100" s="9"/>
      <c r="AKP100" s="9"/>
      <c r="AKQ100" s="9"/>
      <c r="AKR100" s="9"/>
      <c r="AKS100" s="9"/>
      <c r="AKT100" s="9"/>
      <c r="AKU100" s="9"/>
      <c r="AKV100" s="9"/>
      <c r="AKW100" s="9"/>
      <c r="AKX100" s="9"/>
      <c r="AKY100" s="9"/>
      <c r="AKZ100" s="9"/>
      <c r="ALA100" s="9"/>
      <c r="ALB100" s="9"/>
      <c r="ALC100" s="9"/>
      <c r="ALD100" s="9"/>
      <c r="ALE100" s="9"/>
      <c r="ALF100" s="9"/>
      <c r="ALG100" s="9"/>
      <c r="ALH100" s="9"/>
      <c r="ALI100" s="9"/>
      <c r="ALJ100" s="9"/>
      <c r="ALK100" s="9"/>
      <c r="ALL100" s="9"/>
      <c r="ALM100" s="9"/>
      <c r="ALN100" s="9"/>
      <c r="ALO100" s="9"/>
      <c r="ALP100" s="9"/>
      <c r="ALQ100" s="9"/>
      <c r="ALR100" s="9"/>
      <c r="ALS100" s="9"/>
      <c r="ALT100" s="9"/>
      <c r="ALU100" s="9"/>
      <c r="ALV100" s="9"/>
      <c r="ALW100" s="9"/>
      <c r="ALX100" s="9"/>
      <c r="ALY100" s="9"/>
      <c r="ALZ100" s="9"/>
      <c r="AMA100" s="9"/>
      <c r="AMB100" s="9"/>
      <c r="AMC100" s="9"/>
      <c r="AMD100" s="9"/>
      <c r="AME100" s="9"/>
      <c r="AMF100" s="9"/>
      <c r="AMG100" s="9"/>
    </row>
    <row r="101" spans="1:1021">
      <c r="A101" s="10" t="s">
        <v>179</v>
      </c>
      <c r="B101" s="9" t="s">
        <v>273</v>
      </c>
      <c r="C101" s="20" t="s">
        <v>274</v>
      </c>
      <c r="D101" s="10" t="s">
        <v>266</v>
      </c>
      <c r="E101" s="14" t="s">
        <v>275</v>
      </c>
      <c r="F101" s="10" t="s">
        <v>268</v>
      </c>
      <c r="H101" s="10">
        <v>22</v>
      </c>
      <c r="I101" s="9" t="s">
        <v>19</v>
      </c>
      <c r="J101" s="10">
        <f t="shared" si="5"/>
        <v>11264</v>
      </c>
      <c r="K101" s="24" t="s">
        <v>270</v>
      </c>
      <c r="L101" s="25">
        <v>42600</v>
      </c>
      <c r="M101" s="25">
        <v>42615</v>
      </c>
      <c r="N101" s="26" t="s">
        <v>55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  <c r="XK101" s="9"/>
      <c r="XL101" s="9"/>
      <c r="XM101" s="9"/>
      <c r="XN101" s="9"/>
      <c r="XO101" s="9"/>
      <c r="XP101" s="9"/>
      <c r="XQ101" s="9"/>
      <c r="XR101" s="9"/>
      <c r="XS101" s="9"/>
      <c r="XT101" s="9"/>
      <c r="XU101" s="9"/>
      <c r="XV101" s="9"/>
      <c r="XW101" s="9"/>
      <c r="XX101" s="9"/>
      <c r="XY101" s="9"/>
      <c r="XZ101" s="9"/>
      <c r="YA101" s="9"/>
      <c r="YB101" s="9"/>
      <c r="YC101" s="9"/>
      <c r="YD101" s="9"/>
      <c r="YE101" s="9"/>
      <c r="YF101" s="9"/>
      <c r="YG101" s="9"/>
      <c r="YH101" s="9"/>
      <c r="YI101" s="9"/>
      <c r="YJ101" s="9"/>
      <c r="YK101" s="9"/>
      <c r="YL101" s="9"/>
      <c r="YM101" s="9"/>
      <c r="YN101" s="9"/>
      <c r="YO101" s="9"/>
      <c r="YP101" s="9"/>
      <c r="YQ101" s="9"/>
      <c r="YR101" s="9"/>
      <c r="YS101" s="9"/>
      <c r="YT101" s="9"/>
      <c r="YU101" s="9"/>
      <c r="YV101" s="9"/>
      <c r="YW101" s="9"/>
      <c r="YX101" s="9"/>
      <c r="YY101" s="9"/>
      <c r="YZ101" s="9"/>
      <c r="ZA101" s="9"/>
      <c r="ZB101" s="9"/>
      <c r="ZC101" s="9"/>
      <c r="ZD101" s="9"/>
      <c r="ZE101" s="9"/>
      <c r="ZF101" s="9"/>
      <c r="ZG101" s="9"/>
      <c r="ZH101" s="9"/>
      <c r="ZI101" s="9"/>
      <c r="ZJ101" s="9"/>
      <c r="ZK101" s="9"/>
      <c r="ZL101" s="9"/>
      <c r="ZM101" s="9"/>
      <c r="ZN101" s="9"/>
      <c r="ZO101" s="9"/>
      <c r="ZP101" s="9"/>
      <c r="ZQ101" s="9"/>
      <c r="ZR101" s="9"/>
      <c r="ZS101" s="9"/>
      <c r="ZT101" s="9"/>
      <c r="ZU101" s="9"/>
      <c r="ZV101" s="9"/>
      <c r="ZW101" s="9"/>
      <c r="ZX101" s="9"/>
      <c r="ZY101" s="9"/>
      <c r="ZZ101" s="9"/>
      <c r="AAA101" s="9"/>
      <c r="AAB101" s="9"/>
      <c r="AAC101" s="9"/>
      <c r="AAD101" s="9"/>
      <c r="AAE101" s="9"/>
      <c r="AAF101" s="9"/>
      <c r="AAG101" s="9"/>
      <c r="AAH101" s="9"/>
      <c r="AAI101" s="9"/>
      <c r="AAJ101" s="9"/>
      <c r="AAK101" s="9"/>
      <c r="AAL101" s="9"/>
      <c r="AAM101" s="9"/>
      <c r="AAN101" s="9"/>
      <c r="AAO101" s="9"/>
      <c r="AAP101" s="9"/>
      <c r="AAQ101" s="9"/>
      <c r="AAR101" s="9"/>
      <c r="AAS101" s="9"/>
      <c r="AAT101" s="9"/>
      <c r="AAU101" s="9"/>
      <c r="AAV101" s="9"/>
      <c r="AAW101" s="9"/>
      <c r="AAX101" s="9"/>
      <c r="AAY101" s="9"/>
      <c r="AAZ101" s="9"/>
      <c r="ABA101" s="9"/>
      <c r="ABB101" s="9"/>
      <c r="ABC101" s="9"/>
      <c r="ABD101" s="9"/>
      <c r="ABE101" s="9"/>
      <c r="ABF101" s="9"/>
      <c r="ABG101" s="9"/>
      <c r="ABH101" s="9"/>
      <c r="ABI101" s="9"/>
      <c r="ABJ101" s="9"/>
      <c r="ABK101" s="9"/>
      <c r="ABL101" s="9"/>
      <c r="ABM101" s="9"/>
      <c r="ABN101" s="9"/>
      <c r="ABO101" s="9"/>
      <c r="ABP101" s="9"/>
      <c r="ABQ101" s="9"/>
      <c r="ABR101" s="9"/>
      <c r="ABS101" s="9"/>
      <c r="ABT101" s="9"/>
      <c r="ABU101" s="9"/>
      <c r="ABV101" s="9"/>
      <c r="ABW101" s="9"/>
      <c r="ABX101" s="9"/>
      <c r="ABY101" s="9"/>
      <c r="ABZ101" s="9"/>
      <c r="ACA101" s="9"/>
      <c r="ACB101" s="9"/>
      <c r="ACC101" s="9"/>
      <c r="ACD101" s="9"/>
      <c r="ACE101" s="9"/>
      <c r="ACF101" s="9"/>
      <c r="ACG101" s="9"/>
      <c r="ACH101" s="9"/>
      <c r="ACI101" s="9"/>
      <c r="ACJ101" s="9"/>
      <c r="ACK101" s="9"/>
      <c r="ACL101" s="9"/>
      <c r="ACM101" s="9"/>
      <c r="ACN101" s="9"/>
      <c r="ACO101" s="9"/>
      <c r="ACP101" s="9"/>
      <c r="ACQ101" s="9"/>
      <c r="ACR101" s="9"/>
      <c r="ACS101" s="9"/>
      <c r="ACT101" s="9"/>
      <c r="ACU101" s="9"/>
      <c r="ACV101" s="9"/>
      <c r="ACW101" s="9"/>
      <c r="ACX101" s="9"/>
      <c r="ACY101" s="9"/>
      <c r="ACZ101" s="9"/>
      <c r="ADA101" s="9"/>
      <c r="ADB101" s="9"/>
      <c r="ADC101" s="9"/>
      <c r="ADD101" s="9"/>
      <c r="ADE101" s="9"/>
      <c r="ADF101" s="9"/>
      <c r="ADG101" s="9"/>
      <c r="ADH101" s="9"/>
      <c r="ADI101" s="9"/>
      <c r="ADJ101" s="9"/>
      <c r="ADK101" s="9"/>
      <c r="ADL101" s="9"/>
      <c r="ADM101" s="9"/>
      <c r="ADN101" s="9"/>
      <c r="ADO101" s="9"/>
      <c r="ADP101" s="9"/>
      <c r="ADQ101" s="9"/>
      <c r="ADR101" s="9"/>
      <c r="ADS101" s="9"/>
      <c r="ADT101" s="9"/>
      <c r="ADU101" s="9"/>
      <c r="ADV101" s="9"/>
      <c r="ADW101" s="9"/>
      <c r="ADX101" s="9"/>
      <c r="ADY101" s="9"/>
      <c r="ADZ101" s="9"/>
      <c r="AEA101" s="9"/>
      <c r="AEB101" s="9"/>
      <c r="AEC101" s="9"/>
      <c r="AED101" s="9"/>
      <c r="AEE101" s="9"/>
      <c r="AEF101" s="9"/>
      <c r="AEG101" s="9"/>
      <c r="AEH101" s="9"/>
      <c r="AEI101" s="9"/>
      <c r="AEJ101" s="9"/>
      <c r="AEK101" s="9"/>
      <c r="AEL101" s="9"/>
      <c r="AEM101" s="9"/>
      <c r="AEN101" s="9"/>
      <c r="AEO101" s="9"/>
      <c r="AEP101" s="9"/>
      <c r="AEQ101" s="9"/>
      <c r="AER101" s="9"/>
      <c r="AES101" s="9"/>
      <c r="AET101" s="9"/>
      <c r="AEU101" s="9"/>
      <c r="AEV101" s="9"/>
      <c r="AEW101" s="9"/>
      <c r="AEX101" s="9"/>
      <c r="AEY101" s="9"/>
      <c r="AEZ101" s="9"/>
      <c r="AFA101" s="9"/>
      <c r="AFB101" s="9"/>
      <c r="AFC101" s="9"/>
      <c r="AFD101" s="9"/>
      <c r="AFE101" s="9"/>
      <c r="AFF101" s="9"/>
      <c r="AFG101" s="9"/>
      <c r="AFH101" s="9"/>
      <c r="AFI101" s="9"/>
      <c r="AFJ101" s="9"/>
      <c r="AFK101" s="9"/>
      <c r="AFL101" s="9"/>
      <c r="AFM101" s="9"/>
      <c r="AFN101" s="9"/>
      <c r="AFO101" s="9"/>
      <c r="AFP101" s="9"/>
      <c r="AFQ101" s="9"/>
      <c r="AFR101" s="9"/>
      <c r="AFS101" s="9"/>
      <c r="AFT101" s="9"/>
      <c r="AFU101" s="9"/>
      <c r="AFV101" s="9"/>
      <c r="AFW101" s="9"/>
      <c r="AFX101" s="9"/>
      <c r="AFY101" s="9"/>
      <c r="AFZ101" s="9"/>
      <c r="AGA101" s="9"/>
      <c r="AGB101" s="9"/>
      <c r="AGC101" s="9"/>
      <c r="AGD101" s="9"/>
      <c r="AGE101" s="9"/>
      <c r="AGF101" s="9"/>
      <c r="AGG101" s="9"/>
      <c r="AGH101" s="9"/>
      <c r="AGI101" s="9"/>
      <c r="AGJ101" s="9"/>
      <c r="AGK101" s="9"/>
      <c r="AGL101" s="9"/>
      <c r="AGM101" s="9"/>
      <c r="AGN101" s="9"/>
      <c r="AGO101" s="9"/>
      <c r="AGP101" s="9"/>
      <c r="AGQ101" s="9"/>
      <c r="AGR101" s="9"/>
      <c r="AGS101" s="9"/>
      <c r="AGT101" s="9"/>
      <c r="AGU101" s="9"/>
      <c r="AGV101" s="9"/>
      <c r="AGW101" s="9"/>
      <c r="AGX101" s="9"/>
      <c r="AGY101" s="9"/>
      <c r="AGZ101" s="9"/>
      <c r="AHA101" s="9"/>
      <c r="AHB101" s="9"/>
      <c r="AHC101" s="9"/>
      <c r="AHD101" s="9"/>
      <c r="AHE101" s="9"/>
      <c r="AHF101" s="9"/>
      <c r="AHG101" s="9"/>
      <c r="AHH101" s="9"/>
      <c r="AHI101" s="9"/>
      <c r="AHJ101" s="9"/>
      <c r="AHK101" s="9"/>
      <c r="AHL101" s="9"/>
      <c r="AHM101" s="9"/>
      <c r="AHN101" s="9"/>
      <c r="AHO101" s="9"/>
      <c r="AHP101" s="9"/>
      <c r="AHQ101" s="9"/>
      <c r="AHR101" s="9"/>
      <c r="AHS101" s="9"/>
      <c r="AHT101" s="9"/>
      <c r="AHU101" s="9"/>
      <c r="AHV101" s="9"/>
      <c r="AHW101" s="9"/>
      <c r="AHX101" s="9"/>
      <c r="AHY101" s="9"/>
      <c r="AHZ101" s="9"/>
      <c r="AIA101" s="9"/>
      <c r="AIB101" s="9"/>
      <c r="AIC101" s="9"/>
      <c r="AID101" s="9"/>
      <c r="AIE101" s="9"/>
      <c r="AIF101" s="9"/>
      <c r="AIG101" s="9"/>
      <c r="AIH101" s="9"/>
      <c r="AII101" s="9"/>
      <c r="AIJ101" s="9"/>
      <c r="AIK101" s="9"/>
      <c r="AIL101" s="9"/>
      <c r="AIM101" s="9"/>
      <c r="AIN101" s="9"/>
      <c r="AIO101" s="9"/>
      <c r="AIP101" s="9"/>
      <c r="AIQ101" s="9"/>
      <c r="AIR101" s="9"/>
      <c r="AIS101" s="9"/>
      <c r="AIT101" s="9"/>
      <c r="AIU101" s="9"/>
      <c r="AIV101" s="9"/>
      <c r="AIW101" s="9"/>
      <c r="AIX101" s="9"/>
      <c r="AIY101" s="9"/>
      <c r="AIZ101" s="9"/>
      <c r="AJA101" s="9"/>
      <c r="AJB101" s="9"/>
      <c r="AJC101" s="9"/>
      <c r="AJD101" s="9"/>
      <c r="AJE101" s="9"/>
      <c r="AJF101" s="9"/>
      <c r="AJG101" s="9"/>
      <c r="AJH101" s="9"/>
      <c r="AJI101" s="9"/>
      <c r="AJJ101" s="9"/>
      <c r="AJK101" s="9"/>
      <c r="AJL101" s="9"/>
      <c r="AJM101" s="9"/>
      <c r="AJN101" s="9"/>
      <c r="AJO101" s="9"/>
      <c r="AJP101" s="9"/>
      <c r="AJQ101" s="9"/>
      <c r="AJR101" s="9"/>
      <c r="AJS101" s="9"/>
      <c r="AJT101" s="9"/>
      <c r="AJU101" s="9"/>
      <c r="AJV101" s="9"/>
      <c r="AJW101" s="9"/>
      <c r="AJX101" s="9"/>
      <c r="AJY101" s="9"/>
      <c r="AJZ101" s="9"/>
      <c r="AKA101" s="9"/>
      <c r="AKB101" s="9"/>
      <c r="AKC101" s="9"/>
      <c r="AKD101" s="9"/>
      <c r="AKE101" s="9"/>
      <c r="AKF101" s="9"/>
      <c r="AKG101" s="9"/>
      <c r="AKH101" s="9"/>
      <c r="AKI101" s="9"/>
      <c r="AKJ101" s="9"/>
      <c r="AKK101" s="9"/>
      <c r="AKL101" s="9"/>
      <c r="AKM101" s="9"/>
      <c r="AKN101" s="9"/>
      <c r="AKO101" s="9"/>
      <c r="AKP101" s="9"/>
      <c r="AKQ101" s="9"/>
      <c r="AKR101" s="9"/>
      <c r="AKS101" s="9"/>
      <c r="AKT101" s="9"/>
      <c r="AKU101" s="9"/>
      <c r="AKV101" s="9"/>
      <c r="AKW101" s="9"/>
      <c r="AKX101" s="9"/>
      <c r="AKY101" s="9"/>
      <c r="AKZ101" s="9"/>
      <c r="ALA101" s="9"/>
      <c r="ALB101" s="9"/>
      <c r="ALC101" s="9"/>
      <c r="ALD101" s="9"/>
      <c r="ALE101" s="9"/>
      <c r="ALF101" s="9"/>
      <c r="ALG101" s="9"/>
      <c r="ALH101" s="9"/>
      <c r="ALI101" s="9"/>
      <c r="ALJ101" s="9"/>
      <c r="ALK101" s="9"/>
      <c r="ALL101" s="9"/>
      <c r="ALM101" s="9"/>
      <c r="ALN101" s="9"/>
      <c r="ALO101" s="9"/>
      <c r="ALP101" s="9"/>
      <c r="ALQ101" s="9"/>
      <c r="ALR101" s="9"/>
      <c r="ALS101" s="9"/>
      <c r="ALT101" s="9"/>
      <c r="ALU101" s="9"/>
      <c r="ALV101" s="9"/>
      <c r="ALW101" s="9"/>
      <c r="ALX101" s="9"/>
      <c r="ALY101" s="9"/>
      <c r="ALZ101" s="9"/>
      <c r="AMA101" s="9"/>
      <c r="AMB101" s="9"/>
      <c r="AMC101" s="9"/>
      <c r="AMD101" s="9"/>
      <c r="AME101" s="9"/>
      <c r="AMF101" s="9"/>
      <c r="AMG101" s="9"/>
    </row>
    <row r="102" spans="1:1021">
      <c r="A102" s="10" t="s">
        <v>179</v>
      </c>
      <c r="B102" s="10" t="s">
        <v>276</v>
      </c>
      <c r="C102" s="11" t="s">
        <v>277</v>
      </c>
      <c r="D102" s="10" t="s">
        <v>266</v>
      </c>
      <c r="E102" s="10" t="s">
        <v>278</v>
      </c>
      <c r="F102" s="10" t="s">
        <v>268</v>
      </c>
      <c r="G102" s="10" t="s">
        <v>279</v>
      </c>
      <c r="H102" s="10">
        <v>15</v>
      </c>
      <c r="I102" s="9" t="s">
        <v>19</v>
      </c>
      <c r="J102" s="10">
        <f t="shared" si="5"/>
        <v>7680</v>
      </c>
      <c r="K102" s="24" t="s">
        <v>270</v>
      </c>
      <c r="L102" s="25">
        <v>42600</v>
      </c>
      <c r="M102" s="25">
        <v>42615</v>
      </c>
      <c r="N102" s="26" t="s">
        <v>55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  <c r="QI102" s="9"/>
      <c r="QJ102" s="9"/>
      <c r="QK102" s="9"/>
      <c r="QL102" s="9"/>
      <c r="QM102" s="9"/>
      <c r="QN102" s="9"/>
      <c r="QO102" s="9"/>
      <c r="QP102" s="9"/>
      <c r="QQ102" s="9"/>
      <c r="QR102" s="9"/>
      <c r="QS102" s="9"/>
      <c r="QT102" s="9"/>
      <c r="QU102" s="9"/>
      <c r="QV102" s="9"/>
      <c r="QW102" s="9"/>
      <c r="QX102" s="9"/>
      <c r="QY102" s="9"/>
      <c r="QZ102" s="9"/>
      <c r="RA102" s="9"/>
      <c r="RB102" s="9"/>
      <c r="RC102" s="9"/>
      <c r="RD102" s="9"/>
      <c r="RE102" s="9"/>
      <c r="RF102" s="9"/>
      <c r="RG102" s="9"/>
      <c r="RH102" s="9"/>
      <c r="RI102" s="9"/>
      <c r="RJ102" s="9"/>
      <c r="RK102" s="9"/>
      <c r="RL102" s="9"/>
      <c r="RM102" s="9"/>
      <c r="RN102" s="9"/>
      <c r="RO102" s="9"/>
      <c r="RP102" s="9"/>
      <c r="RQ102" s="9"/>
      <c r="RR102" s="9"/>
      <c r="RS102" s="9"/>
      <c r="RT102" s="9"/>
      <c r="RU102" s="9"/>
      <c r="RV102" s="9"/>
      <c r="RW102" s="9"/>
      <c r="RX102" s="9"/>
      <c r="RY102" s="9"/>
      <c r="RZ102" s="9"/>
      <c r="SA102" s="9"/>
      <c r="SB102" s="9"/>
      <c r="SC102" s="9"/>
      <c r="SD102" s="9"/>
      <c r="SE102" s="9"/>
      <c r="SF102" s="9"/>
      <c r="SG102" s="9"/>
      <c r="SH102" s="9"/>
      <c r="SI102" s="9"/>
      <c r="SJ102" s="9"/>
      <c r="SK102" s="9"/>
      <c r="SL102" s="9"/>
      <c r="SM102" s="9"/>
      <c r="SN102" s="9"/>
      <c r="SO102" s="9"/>
      <c r="SP102" s="9"/>
      <c r="SQ102" s="9"/>
      <c r="SR102" s="9"/>
      <c r="SS102" s="9"/>
      <c r="ST102" s="9"/>
      <c r="SU102" s="9"/>
      <c r="SV102" s="9"/>
      <c r="SW102" s="9"/>
      <c r="SX102" s="9"/>
      <c r="SY102" s="9"/>
      <c r="SZ102" s="9"/>
      <c r="TA102" s="9"/>
      <c r="TB102" s="9"/>
      <c r="TC102" s="9"/>
      <c r="TD102" s="9"/>
      <c r="TE102" s="9"/>
      <c r="TF102" s="9"/>
      <c r="TG102" s="9"/>
      <c r="TH102" s="9"/>
      <c r="TI102" s="9"/>
      <c r="TJ102" s="9"/>
      <c r="TK102" s="9"/>
      <c r="TL102" s="9"/>
      <c r="TM102" s="9"/>
      <c r="TN102" s="9"/>
      <c r="TO102" s="9"/>
      <c r="TP102" s="9"/>
      <c r="TQ102" s="9"/>
      <c r="TR102" s="9"/>
      <c r="TS102" s="9"/>
      <c r="TT102" s="9"/>
      <c r="TU102" s="9"/>
      <c r="TV102" s="9"/>
      <c r="TW102" s="9"/>
      <c r="TX102" s="9"/>
      <c r="TY102" s="9"/>
      <c r="TZ102" s="9"/>
      <c r="UA102" s="9"/>
      <c r="UB102" s="9"/>
      <c r="UC102" s="9"/>
      <c r="UD102" s="9"/>
      <c r="UE102" s="9"/>
      <c r="UF102" s="9"/>
      <c r="UG102" s="9"/>
      <c r="UH102" s="9"/>
      <c r="UI102" s="9"/>
      <c r="UJ102" s="9"/>
      <c r="UK102" s="9"/>
      <c r="UL102" s="9"/>
      <c r="UM102" s="9"/>
      <c r="UN102" s="9"/>
      <c r="UO102" s="9"/>
      <c r="UP102" s="9"/>
      <c r="UQ102" s="9"/>
      <c r="UR102" s="9"/>
      <c r="US102" s="9"/>
      <c r="UT102" s="9"/>
      <c r="UU102" s="9"/>
      <c r="UV102" s="9"/>
      <c r="UW102" s="9"/>
      <c r="UX102" s="9"/>
      <c r="UY102" s="9"/>
      <c r="UZ102" s="9"/>
      <c r="VA102" s="9"/>
      <c r="VB102" s="9"/>
      <c r="VC102" s="9"/>
      <c r="VD102" s="9"/>
      <c r="VE102" s="9"/>
      <c r="VF102" s="9"/>
      <c r="VG102" s="9"/>
      <c r="VH102" s="9"/>
      <c r="VI102" s="9"/>
      <c r="VJ102" s="9"/>
      <c r="VK102" s="9"/>
      <c r="VL102" s="9"/>
      <c r="VM102" s="9"/>
      <c r="VN102" s="9"/>
      <c r="VO102" s="9"/>
      <c r="VP102" s="9"/>
      <c r="VQ102" s="9"/>
      <c r="VR102" s="9"/>
      <c r="VS102" s="9"/>
      <c r="VT102" s="9"/>
      <c r="VU102" s="9"/>
      <c r="VV102" s="9"/>
      <c r="VW102" s="9"/>
      <c r="VX102" s="9"/>
      <c r="VY102" s="9"/>
      <c r="VZ102" s="9"/>
      <c r="WA102" s="9"/>
      <c r="WB102" s="9"/>
      <c r="WC102" s="9"/>
      <c r="WD102" s="9"/>
      <c r="WE102" s="9"/>
      <c r="WF102" s="9"/>
      <c r="WG102" s="9"/>
      <c r="WH102" s="9"/>
      <c r="WI102" s="9"/>
      <c r="WJ102" s="9"/>
      <c r="WK102" s="9"/>
      <c r="WL102" s="9"/>
      <c r="WM102" s="9"/>
      <c r="WN102" s="9"/>
      <c r="WO102" s="9"/>
      <c r="WP102" s="9"/>
      <c r="WQ102" s="9"/>
      <c r="WR102" s="9"/>
      <c r="WS102" s="9"/>
      <c r="WT102" s="9"/>
      <c r="WU102" s="9"/>
      <c r="WV102" s="9"/>
      <c r="WW102" s="9"/>
      <c r="WX102" s="9"/>
      <c r="WY102" s="9"/>
      <c r="WZ102" s="9"/>
      <c r="XA102" s="9"/>
      <c r="XB102" s="9"/>
      <c r="XC102" s="9"/>
      <c r="XD102" s="9"/>
      <c r="XE102" s="9"/>
      <c r="XF102" s="9"/>
      <c r="XG102" s="9"/>
      <c r="XH102" s="9"/>
      <c r="XI102" s="9"/>
      <c r="XJ102" s="9"/>
      <c r="XK102" s="9"/>
      <c r="XL102" s="9"/>
      <c r="XM102" s="9"/>
      <c r="XN102" s="9"/>
      <c r="XO102" s="9"/>
      <c r="XP102" s="9"/>
      <c r="XQ102" s="9"/>
      <c r="XR102" s="9"/>
      <c r="XS102" s="9"/>
      <c r="XT102" s="9"/>
      <c r="XU102" s="9"/>
      <c r="XV102" s="9"/>
      <c r="XW102" s="9"/>
      <c r="XX102" s="9"/>
      <c r="XY102" s="9"/>
      <c r="XZ102" s="9"/>
      <c r="YA102" s="9"/>
      <c r="YB102" s="9"/>
      <c r="YC102" s="9"/>
      <c r="YD102" s="9"/>
      <c r="YE102" s="9"/>
      <c r="YF102" s="9"/>
      <c r="YG102" s="9"/>
      <c r="YH102" s="9"/>
      <c r="YI102" s="9"/>
      <c r="YJ102" s="9"/>
      <c r="YK102" s="9"/>
      <c r="YL102" s="9"/>
      <c r="YM102" s="9"/>
      <c r="YN102" s="9"/>
      <c r="YO102" s="9"/>
      <c r="YP102" s="9"/>
      <c r="YQ102" s="9"/>
      <c r="YR102" s="9"/>
      <c r="YS102" s="9"/>
      <c r="YT102" s="9"/>
      <c r="YU102" s="9"/>
      <c r="YV102" s="9"/>
      <c r="YW102" s="9"/>
      <c r="YX102" s="9"/>
      <c r="YY102" s="9"/>
      <c r="YZ102" s="9"/>
      <c r="ZA102" s="9"/>
      <c r="ZB102" s="9"/>
      <c r="ZC102" s="9"/>
      <c r="ZD102" s="9"/>
      <c r="ZE102" s="9"/>
      <c r="ZF102" s="9"/>
      <c r="ZG102" s="9"/>
      <c r="ZH102" s="9"/>
      <c r="ZI102" s="9"/>
      <c r="ZJ102" s="9"/>
      <c r="ZK102" s="9"/>
      <c r="ZL102" s="9"/>
      <c r="ZM102" s="9"/>
      <c r="ZN102" s="9"/>
      <c r="ZO102" s="9"/>
      <c r="ZP102" s="9"/>
      <c r="ZQ102" s="9"/>
      <c r="ZR102" s="9"/>
      <c r="ZS102" s="9"/>
      <c r="ZT102" s="9"/>
      <c r="ZU102" s="9"/>
      <c r="ZV102" s="9"/>
      <c r="ZW102" s="9"/>
      <c r="ZX102" s="9"/>
      <c r="ZY102" s="9"/>
      <c r="ZZ102" s="9"/>
      <c r="AAA102" s="9"/>
      <c r="AAB102" s="9"/>
      <c r="AAC102" s="9"/>
      <c r="AAD102" s="9"/>
      <c r="AAE102" s="9"/>
      <c r="AAF102" s="9"/>
      <c r="AAG102" s="9"/>
      <c r="AAH102" s="9"/>
      <c r="AAI102" s="9"/>
      <c r="AAJ102" s="9"/>
      <c r="AAK102" s="9"/>
      <c r="AAL102" s="9"/>
      <c r="AAM102" s="9"/>
      <c r="AAN102" s="9"/>
      <c r="AAO102" s="9"/>
      <c r="AAP102" s="9"/>
      <c r="AAQ102" s="9"/>
      <c r="AAR102" s="9"/>
      <c r="AAS102" s="9"/>
      <c r="AAT102" s="9"/>
      <c r="AAU102" s="9"/>
      <c r="AAV102" s="9"/>
      <c r="AAW102" s="9"/>
      <c r="AAX102" s="9"/>
      <c r="AAY102" s="9"/>
      <c r="AAZ102" s="9"/>
      <c r="ABA102" s="9"/>
      <c r="ABB102" s="9"/>
      <c r="ABC102" s="9"/>
      <c r="ABD102" s="9"/>
      <c r="ABE102" s="9"/>
      <c r="ABF102" s="9"/>
      <c r="ABG102" s="9"/>
      <c r="ABH102" s="9"/>
      <c r="ABI102" s="9"/>
      <c r="ABJ102" s="9"/>
      <c r="ABK102" s="9"/>
      <c r="ABL102" s="9"/>
      <c r="ABM102" s="9"/>
      <c r="ABN102" s="9"/>
      <c r="ABO102" s="9"/>
      <c r="ABP102" s="9"/>
      <c r="ABQ102" s="9"/>
      <c r="ABR102" s="9"/>
      <c r="ABS102" s="9"/>
      <c r="ABT102" s="9"/>
      <c r="ABU102" s="9"/>
      <c r="ABV102" s="9"/>
      <c r="ABW102" s="9"/>
      <c r="ABX102" s="9"/>
      <c r="ABY102" s="9"/>
      <c r="ABZ102" s="9"/>
      <c r="ACA102" s="9"/>
      <c r="ACB102" s="9"/>
      <c r="ACC102" s="9"/>
      <c r="ACD102" s="9"/>
      <c r="ACE102" s="9"/>
      <c r="ACF102" s="9"/>
      <c r="ACG102" s="9"/>
      <c r="ACH102" s="9"/>
      <c r="ACI102" s="9"/>
      <c r="ACJ102" s="9"/>
      <c r="ACK102" s="9"/>
      <c r="ACL102" s="9"/>
      <c r="ACM102" s="9"/>
      <c r="ACN102" s="9"/>
      <c r="ACO102" s="9"/>
      <c r="ACP102" s="9"/>
      <c r="ACQ102" s="9"/>
      <c r="ACR102" s="9"/>
      <c r="ACS102" s="9"/>
      <c r="ACT102" s="9"/>
      <c r="ACU102" s="9"/>
      <c r="ACV102" s="9"/>
      <c r="ACW102" s="9"/>
      <c r="ACX102" s="9"/>
      <c r="ACY102" s="9"/>
      <c r="ACZ102" s="9"/>
      <c r="ADA102" s="9"/>
      <c r="ADB102" s="9"/>
      <c r="ADC102" s="9"/>
      <c r="ADD102" s="9"/>
      <c r="ADE102" s="9"/>
      <c r="ADF102" s="9"/>
      <c r="ADG102" s="9"/>
      <c r="ADH102" s="9"/>
      <c r="ADI102" s="9"/>
      <c r="ADJ102" s="9"/>
      <c r="ADK102" s="9"/>
      <c r="ADL102" s="9"/>
      <c r="ADM102" s="9"/>
      <c r="ADN102" s="9"/>
      <c r="ADO102" s="9"/>
      <c r="ADP102" s="9"/>
      <c r="ADQ102" s="9"/>
      <c r="ADR102" s="9"/>
      <c r="ADS102" s="9"/>
      <c r="ADT102" s="9"/>
      <c r="ADU102" s="9"/>
      <c r="ADV102" s="9"/>
      <c r="ADW102" s="9"/>
      <c r="ADX102" s="9"/>
      <c r="ADY102" s="9"/>
      <c r="ADZ102" s="9"/>
      <c r="AEA102" s="9"/>
      <c r="AEB102" s="9"/>
      <c r="AEC102" s="9"/>
      <c r="AED102" s="9"/>
      <c r="AEE102" s="9"/>
      <c r="AEF102" s="9"/>
      <c r="AEG102" s="9"/>
      <c r="AEH102" s="9"/>
      <c r="AEI102" s="9"/>
      <c r="AEJ102" s="9"/>
      <c r="AEK102" s="9"/>
      <c r="AEL102" s="9"/>
      <c r="AEM102" s="9"/>
      <c r="AEN102" s="9"/>
      <c r="AEO102" s="9"/>
      <c r="AEP102" s="9"/>
      <c r="AEQ102" s="9"/>
      <c r="AER102" s="9"/>
      <c r="AES102" s="9"/>
      <c r="AET102" s="9"/>
      <c r="AEU102" s="9"/>
      <c r="AEV102" s="9"/>
      <c r="AEW102" s="9"/>
      <c r="AEX102" s="9"/>
      <c r="AEY102" s="9"/>
      <c r="AEZ102" s="9"/>
      <c r="AFA102" s="9"/>
      <c r="AFB102" s="9"/>
      <c r="AFC102" s="9"/>
      <c r="AFD102" s="9"/>
      <c r="AFE102" s="9"/>
      <c r="AFF102" s="9"/>
      <c r="AFG102" s="9"/>
      <c r="AFH102" s="9"/>
      <c r="AFI102" s="9"/>
      <c r="AFJ102" s="9"/>
      <c r="AFK102" s="9"/>
      <c r="AFL102" s="9"/>
      <c r="AFM102" s="9"/>
      <c r="AFN102" s="9"/>
      <c r="AFO102" s="9"/>
      <c r="AFP102" s="9"/>
      <c r="AFQ102" s="9"/>
      <c r="AFR102" s="9"/>
      <c r="AFS102" s="9"/>
      <c r="AFT102" s="9"/>
      <c r="AFU102" s="9"/>
      <c r="AFV102" s="9"/>
      <c r="AFW102" s="9"/>
      <c r="AFX102" s="9"/>
      <c r="AFY102" s="9"/>
      <c r="AFZ102" s="9"/>
      <c r="AGA102" s="9"/>
      <c r="AGB102" s="9"/>
      <c r="AGC102" s="9"/>
      <c r="AGD102" s="9"/>
      <c r="AGE102" s="9"/>
      <c r="AGF102" s="9"/>
      <c r="AGG102" s="9"/>
      <c r="AGH102" s="9"/>
      <c r="AGI102" s="9"/>
      <c r="AGJ102" s="9"/>
      <c r="AGK102" s="9"/>
      <c r="AGL102" s="9"/>
      <c r="AGM102" s="9"/>
      <c r="AGN102" s="9"/>
      <c r="AGO102" s="9"/>
      <c r="AGP102" s="9"/>
      <c r="AGQ102" s="9"/>
      <c r="AGR102" s="9"/>
      <c r="AGS102" s="9"/>
      <c r="AGT102" s="9"/>
      <c r="AGU102" s="9"/>
      <c r="AGV102" s="9"/>
      <c r="AGW102" s="9"/>
      <c r="AGX102" s="9"/>
      <c r="AGY102" s="9"/>
      <c r="AGZ102" s="9"/>
      <c r="AHA102" s="9"/>
      <c r="AHB102" s="9"/>
      <c r="AHC102" s="9"/>
      <c r="AHD102" s="9"/>
      <c r="AHE102" s="9"/>
      <c r="AHF102" s="9"/>
      <c r="AHG102" s="9"/>
      <c r="AHH102" s="9"/>
      <c r="AHI102" s="9"/>
      <c r="AHJ102" s="9"/>
      <c r="AHK102" s="9"/>
      <c r="AHL102" s="9"/>
      <c r="AHM102" s="9"/>
      <c r="AHN102" s="9"/>
      <c r="AHO102" s="9"/>
      <c r="AHP102" s="9"/>
      <c r="AHQ102" s="9"/>
      <c r="AHR102" s="9"/>
      <c r="AHS102" s="9"/>
      <c r="AHT102" s="9"/>
      <c r="AHU102" s="9"/>
      <c r="AHV102" s="9"/>
      <c r="AHW102" s="9"/>
      <c r="AHX102" s="9"/>
      <c r="AHY102" s="9"/>
      <c r="AHZ102" s="9"/>
      <c r="AIA102" s="9"/>
      <c r="AIB102" s="9"/>
      <c r="AIC102" s="9"/>
      <c r="AID102" s="9"/>
      <c r="AIE102" s="9"/>
      <c r="AIF102" s="9"/>
      <c r="AIG102" s="9"/>
      <c r="AIH102" s="9"/>
      <c r="AII102" s="9"/>
      <c r="AIJ102" s="9"/>
      <c r="AIK102" s="9"/>
      <c r="AIL102" s="9"/>
      <c r="AIM102" s="9"/>
      <c r="AIN102" s="9"/>
      <c r="AIO102" s="9"/>
      <c r="AIP102" s="9"/>
      <c r="AIQ102" s="9"/>
      <c r="AIR102" s="9"/>
      <c r="AIS102" s="9"/>
      <c r="AIT102" s="9"/>
      <c r="AIU102" s="9"/>
      <c r="AIV102" s="9"/>
      <c r="AIW102" s="9"/>
      <c r="AIX102" s="9"/>
      <c r="AIY102" s="9"/>
      <c r="AIZ102" s="9"/>
      <c r="AJA102" s="9"/>
      <c r="AJB102" s="9"/>
      <c r="AJC102" s="9"/>
      <c r="AJD102" s="9"/>
      <c r="AJE102" s="9"/>
      <c r="AJF102" s="9"/>
      <c r="AJG102" s="9"/>
      <c r="AJH102" s="9"/>
      <c r="AJI102" s="9"/>
      <c r="AJJ102" s="9"/>
      <c r="AJK102" s="9"/>
      <c r="AJL102" s="9"/>
      <c r="AJM102" s="9"/>
      <c r="AJN102" s="9"/>
      <c r="AJO102" s="9"/>
      <c r="AJP102" s="9"/>
      <c r="AJQ102" s="9"/>
      <c r="AJR102" s="9"/>
      <c r="AJS102" s="9"/>
      <c r="AJT102" s="9"/>
      <c r="AJU102" s="9"/>
      <c r="AJV102" s="9"/>
      <c r="AJW102" s="9"/>
      <c r="AJX102" s="9"/>
      <c r="AJY102" s="9"/>
      <c r="AJZ102" s="9"/>
      <c r="AKA102" s="9"/>
      <c r="AKB102" s="9"/>
      <c r="AKC102" s="9"/>
      <c r="AKD102" s="9"/>
      <c r="AKE102" s="9"/>
      <c r="AKF102" s="9"/>
      <c r="AKG102" s="9"/>
      <c r="AKH102" s="9"/>
      <c r="AKI102" s="9"/>
      <c r="AKJ102" s="9"/>
      <c r="AKK102" s="9"/>
      <c r="AKL102" s="9"/>
      <c r="AKM102" s="9"/>
      <c r="AKN102" s="9"/>
      <c r="AKO102" s="9"/>
      <c r="AKP102" s="9"/>
      <c r="AKQ102" s="9"/>
      <c r="AKR102" s="9"/>
      <c r="AKS102" s="9"/>
      <c r="AKT102" s="9"/>
      <c r="AKU102" s="9"/>
      <c r="AKV102" s="9"/>
      <c r="AKW102" s="9"/>
      <c r="AKX102" s="9"/>
      <c r="AKY102" s="9"/>
      <c r="AKZ102" s="9"/>
      <c r="ALA102" s="9"/>
      <c r="ALB102" s="9"/>
      <c r="ALC102" s="9"/>
      <c r="ALD102" s="9"/>
      <c r="ALE102" s="9"/>
      <c r="ALF102" s="9"/>
      <c r="ALG102" s="9"/>
      <c r="ALH102" s="9"/>
      <c r="ALI102" s="9"/>
      <c r="ALJ102" s="9"/>
      <c r="ALK102" s="9"/>
      <c r="ALL102" s="9"/>
      <c r="ALM102" s="9"/>
      <c r="ALN102" s="9"/>
      <c r="ALO102" s="9"/>
      <c r="ALP102" s="9"/>
      <c r="ALQ102" s="9"/>
      <c r="ALR102" s="9"/>
      <c r="ALS102" s="9"/>
      <c r="ALT102" s="9"/>
      <c r="ALU102" s="9"/>
      <c r="ALV102" s="9"/>
      <c r="ALW102" s="9"/>
      <c r="ALX102" s="9"/>
      <c r="ALY102" s="9"/>
      <c r="ALZ102" s="9"/>
      <c r="AMA102" s="9"/>
      <c r="AMB102" s="9"/>
      <c r="AMC102" s="9"/>
      <c r="AMD102" s="9"/>
      <c r="AME102" s="9"/>
      <c r="AMF102" s="9"/>
      <c r="AMG102" s="9"/>
    </row>
    <row r="103" spans="1:1021">
      <c r="A103" s="9" t="s">
        <v>179</v>
      </c>
      <c r="B103" s="9" t="s">
        <v>280</v>
      </c>
      <c r="C103" s="20" t="s">
        <v>281</v>
      </c>
      <c r="D103" s="10" t="s">
        <v>266</v>
      </c>
      <c r="E103" s="10" t="s">
        <v>282</v>
      </c>
      <c r="F103" s="10" t="s">
        <v>268</v>
      </c>
      <c r="G103" s="10" t="s">
        <v>283</v>
      </c>
      <c r="H103" s="10">
        <v>23</v>
      </c>
      <c r="I103" s="9" t="s">
        <v>19</v>
      </c>
      <c r="J103" s="10">
        <f t="shared" si="5"/>
        <v>11776</v>
      </c>
      <c r="K103" s="24" t="s">
        <v>270</v>
      </c>
      <c r="L103" s="25">
        <v>42600</v>
      </c>
      <c r="M103" s="25">
        <v>42615</v>
      </c>
      <c r="N103" s="26" t="s">
        <v>55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9"/>
      <c r="UO103" s="9"/>
      <c r="UP103" s="9"/>
      <c r="UQ103" s="9"/>
      <c r="UR103" s="9"/>
      <c r="US103" s="9"/>
      <c r="UT103" s="9"/>
      <c r="UU103" s="9"/>
      <c r="UV103" s="9"/>
      <c r="UW103" s="9"/>
      <c r="UX103" s="9"/>
      <c r="UY103" s="9"/>
      <c r="UZ103" s="9"/>
      <c r="VA103" s="9"/>
      <c r="VB103" s="9"/>
      <c r="VC103" s="9"/>
      <c r="VD103" s="9"/>
      <c r="VE103" s="9"/>
      <c r="VF103" s="9"/>
      <c r="VG103" s="9"/>
      <c r="VH103" s="9"/>
      <c r="VI103" s="9"/>
      <c r="VJ103" s="9"/>
      <c r="VK103" s="9"/>
      <c r="VL103" s="9"/>
      <c r="VM103" s="9"/>
      <c r="VN103" s="9"/>
      <c r="VO103" s="9"/>
      <c r="VP103" s="9"/>
      <c r="VQ103" s="9"/>
      <c r="VR103" s="9"/>
      <c r="VS103" s="9"/>
      <c r="VT103" s="9"/>
      <c r="VU103" s="9"/>
      <c r="VV103" s="9"/>
      <c r="VW103" s="9"/>
      <c r="VX103" s="9"/>
      <c r="VY103" s="9"/>
      <c r="VZ103" s="9"/>
      <c r="WA103" s="9"/>
      <c r="WB103" s="9"/>
      <c r="WC103" s="9"/>
      <c r="WD103" s="9"/>
      <c r="WE103" s="9"/>
      <c r="WF103" s="9"/>
      <c r="WG103" s="9"/>
      <c r="WH103" s="9"/>
      <c r="WI103" s="9"/>
      <c r="WJ103" s="9"/>
      <c r="WK103" s="9"/>
      <c r="WL103" s="9"/>
      <c r="WM103" s="9"/>
      <c r="WN103" s="9"/>
      <c r="WO103" s="9"/>
      <c r="WP103" s="9"/>
      <c r="WQ103" s="9"/>
      <c r="WR103" s="9"/>
      <c r="WS103" s="9"/>
      <c r="WT103" s="9"/>
      <c r="WU103" s="9"/>
      <c r="WV103" s="9"/>
      <c r="WW103" s="9"/>
      <c r="WX103" s="9"/>
      <c r="WY103" s="9"/>
      <c r="WZ103" s="9"/>
      <c r="XA103" s="9"/>
      <c r="XB103" s="9"/>
      <c r="XC103" s="9"/>
      <c r="XD103" s="9"/>
      <c r="XE103" s="9"/>
      <c r="XF103" s="9"/>
      <c r="XG103" s="9"/>
      <c r="XH103" s="9"/>
      <c r="XI103" s="9"/>
      <c r="XJ103" s="9"/>
      <c r="XK103" s="9"/>
      <c r="XL103" s="9"/>
      <c r="XM103" s="9"/>
      <c r="XN103" s="9"/>
      <c r="XO103" s="9"/>
      <c r="XP103" s="9"/>
      <c r="XQ103" s="9"/>
      <c r="XR103" s="9"/>
      <c r="XS103" s="9"/>
      <c r="XT103" s="9"/>
      <c r="XU103" s="9"/>
      <c r="XV103" s="9"/>
      <c r="XW103" s="9"/>
      <c r="XX103" s="9"/>
      <c r="XY103" s="9"/>
      <c r="XZ103" s="9"/>
      <c r="YA103" s="9"/>
      <c r="YB103" s="9"/>
      <c r="YC103" s="9"/>
      <c r="YD103" s="9"/>
      <c r="YE103" s="9"/>
      <c r="YF103" s="9"/>
      <c r="YG103" s="9"/>
      <c r="YH103" s="9"/>
      <c r="YI103" s="9"/>
      <c r="YJ103" s="9"/>
      <c r="YK103" s="9"/>
      <c r="YL103" s="9"/>
      <c r="YM103" s="9"/>
      <c r="YN103" s="9"/>
      <c r="YO103" s="9"/>
      <c r="YP103" s="9"/>
      <c r="YQ103" s="9"/>
      <c r="YR103" s="9"/>
      <c r="YS103" s="9"/>
      <c r="YT103" s="9"/>
      <c r="YU103" s="9"/>
      <c r="YV103" s="9"/>
      <c r="YW103" s="9"/>
      <c r="YX103" s="9"/>
      <c r="YY103" s="9"/>
      <c r="YZ103" s="9"/>
      <c r="ZA103" s="9"/>
      <c r="ZB103" s="9"/>
      <c r="ZC103" s="9"/>
      <c r="ZD103" s="9"/>
      <c r="ZE103" s="9"/>
      <c r="ZF103" s="9"/>
      <c r="ZG103" s="9"/>
      <c r="ZH103" s="9"/>
      <c r="ZI103" s="9"/>
      <c r="ZJ103" s="9"/>
      <c r="ZK103" s="9"/>
      <c r="ZL103" s="9"/>
      <c r="ZM103" s="9"/>
      <c r="ZN103" s="9"/>
      <c r="ZO103" s="9"/>
      <c r="ZP103" s="9"/>
      <c r="ZQ103" s="9"/>
      <c r="ZR103" s="9"/>
      <c r="ZS103" s="9"/>
      <c r="ZT103" s="9"/>
      <c r="ZU103" s="9"/>
      <c r="ZV103" s="9"/>
      <c r="ZW103" s="9"/>
      <c r="ZX103" s="9"/>
      <c r="ZY103" s="9"/>
      <c r="ZZ103" s="9"/>
      <c r="AAA103" s="9"/>
      <c r="AAB103" s="9"/>
      <c r="AAC103" s="9"/>
      <c r="AAD103" s="9"/>
      <c r="AAE103" s="9"/>
      <c r="AAF103" s="9"/>
      <c r="AAG103" s="9"/>
      <c r="AAH103" s="9"/>
      <c r="AAI103" s="9"/>
      <c r="AAJ103" s="9"/>
      <c r="AAK103" s="9"/>
      <c r="AAL103" s="9"/>
      <c r="AAM103" s="9"/>
      <c r="AAN103" s="9"/>
      <c r="AAO103" s="9"/>
      <c r="AAP103" s="9"/>
      <c r="AAQ103" s="9"/>
      <c r="AAR103" s="9"/>
      <c r="AAS103" s="9"/>
      <c r="AAT103" s="9"/>
      <c r="AAU103" s="9"/>
      <c r="AAV103" s="9"/>
      <c r="AAW103" s="9"/>
      <c r="AAX103" s="9"/>
      <c r="AAY103" s="9"/>
      <c r="AAZ103" s="9"/>
      <c r="ABA103" s="9"/>
      <c r="ABB103" s="9"/>
      <c r="ABC103" s="9"/>
      <c r="ABD103" s="9"/>
      <c r="ABE103" s="9"/>
      <c r="ABF103" s="9"/>
      <c r="ABG103" s="9"/>
      <c r="ABH103" s="9"/>
      <c r="ABI103" s="9"/>
      <c r="ABJ103" s="9"/>
      <c r="ABK103" s="9"/>
      <c r="ABL103" s="9"/>
      <c r="ABM103" s="9"/>
      <c r="ABN103" s="9"/>
      <c r="ABO103" s="9"/>
      <c r="ABP103" s="9"/>
      <c r="ABQ103" s="9"/>
      <c r="ABR103" s="9"/>
      <c r="ABS103" s="9"/>
      <c r="ABT103" s="9"/>
      <c r="ABU103" s="9"/>
      <c r="ABV103" s="9"/>
      <c r="ABW103" s="9"/>
      <c r="ABX103" s="9"/>
      <c r="ABY103" s="9"/>
      <c r="ABZ103" s="9"/>
      <c r="ACA103" s="9"/>
      <c r="ACB103" s="9"/>
      <c r="ACC103" s="9"/>
      <c r="ACD103" s="9"/>
      <c r="ACE103" s="9"/>
      <c r="ACF103" s="9"/>
      <c r="ACG103" s="9"/>
      <c r="ACH103" s="9"/>
      <c r="ACI103" s="9"/>
      <c r="ACJ103" s="9"/>
      <c r="ACK103" s="9"/>
      <c r="ACL103" s="9"/>
      <c r="ACM103" s="9"/>
      <c r="ACN103" s="9"/>
      <c r="ACO103" s="9"/>
      <c r="ACP103" s="9"/>
      <c r="ACQ103" s="9"/>
      <c r="ACR103" s="9"/>
      <c r="ACS103" s="9"/>
      <c r="ACT103" s="9"/>
      <c r="ACU103" s="9"/>
      <c r="ACV103" s="9"/>
      <c r="ACW103" s="9"/>
      <c r="ACX103" s="9"/>
      <c r="ACY103" s="9"/>
      <c r="ACZ103" s="9"/>
      <c r="ADA103" s="9"/>
      <c r="ADB103" s="9"/>
      <c r="ADC103" s="9"/>
      <c r="ADD103" s="9"/>
      <c r="ADE103" s="9"/>
      <c r="ADF103" s="9"/>
      <c r="ADG103" s="9"/>
      <c r="ADH103" s="9"/>
      <c r="ADI103" s="9"/>
      <c r="ADJ103" s="9"/>
      <c r="ADK103" s="9"/>
      <c r="ADL103" s="9"/>
      <c r="ADM103" s="9"/>
      <c r="ADN103" s="9"/>
      <c r="ADO103" s="9"/>
      <c r="ADP103" s="9"/>
      <c r="ADQ103" s="9"/>
      <c r="ADR103" s="9"/>
      <c r="ADS103" s="9"/>
      <c r="ADT103" s="9"/>
      <c r="ADU103" s="9"/>
      <c r="ADV103" s="9"/>
      <c r="ADW103" s="9"/>
      <c r="ADX103" s="9"/>
      <c r="ADY103" s="9"/>
      <c r="ADZ103" s="9"/>
      <c r="AEA103" s="9"/>
      <c r="AEB103" s="9"/>
      <c r="AEC103" s="9"/>
      <c r="AED103" s="9"/>
      <c r="AEE103" s="9"/>
      <c r="AEF103" s="9"/>
      <c r="AEG103" s="9"/>
      <c r="AEH103" s="9"/>
      <c r="AEI103" s="9"/>
      <c r="AEJ103" s="9"/>
      <c r="AEK103" s="9"/>
      <c r="AEL103" s="9"/>
      <c r="AEM103" s="9"/>
      <c r="AEN103" s="9"/>
      <c r="AEO103" s="9"/>
      <c r="AEP103" s="9"/>
      <c r="AEQ103" s="9"/>
      <c r="AER103" s="9"/>
      <c r="AES103" s="9"/>
      <c r="AET103" s="9"/>
      <c r="AEU103" s="9"/>
      <c r="AEV103" s="9"/>
      <c r="AEW103" s="9"/>
      <c r="AEX103" s="9"/>
      <c r="AEY103" s="9"/>
      <c r="AEZ103" s="9"/>
      <c r="AFA103" s="9"/>
      <c r="AFB103" s="9"/>
      <c r="AFC103" s="9"/>
      <c r="AFD103" s="9"/>
      <c r="AFE103" s="9"/>
      <c r="AFF103" s="9"/>
      <c r="AFG103" s="9"/>
      <c r="AFH103" s="9"/>
      <c r="AFI103" s="9"/>
      <c r="AFJ103" s="9"/>
      <c r="AFK103" s="9"/>
      <c r="AFL103" s="9"/>
      <c r="AFM103" s="9"/>
      <c r="AFN103" s="9"/>
      <c r="AFO103" s="9"/>
      <c r="AFP103" s="9"/>
      <c r="AFQ103" s="9"/>
      <c r="AFR103" s="9"/>
      <c r="AFS103" s="9"/>
      <c r="AFT103" s="9"/>
      <c r="AFU103" s="9"/>
      <c r="AFV103" s="9"/>
      <c r="AFW103" s="9"/>
      <c r="AFX103" s="9"/>
      <c r="AFY103" s="9"/>
      <c r="AFZ103" s="9"/>
      <c r="AGA103" s="9"/>
      <c r="AGB103" s="9"/>
      <c r="AGC103" s="9"/>
      <c r="AGD103" s="9"/>
      <c r="AGE103" s="9"/>
      <c r="AGF103" s="9"/>
      <c r="AGG103" s="9"/>
      <c r="AGH103" s="9"/>
      <c r="AGI103" s="9"/>
      <c r="AGJ103" s="9"/>
      <c r="AGK103" s="9"/>
      <c r="AGL103" s="9"/>
      <c r="AGM103" s="9"/>
      <c r="AGN103" s="9"/>
      <c r="AGO103" s="9"/>
      <c r="AGP103" s="9"/>
      <c r="AGQ103" s="9"/>
      <c r="AGR103" s="9"/>
      <c r="AGS103" s="9"/>
      <c r="AGT103" s="9"/>
      <c r="AGU103" s="9"/>
      <c r="AGV103" s="9"/>
      <c r="AGW103" s="9"/>
      <c r="AGX103" s="9"/>
      <c r="AGY103" s="9"/>
      <c r="AGZ103" s="9"/>
      <c r="AHA103" s="9"/>
      <c r="AHB103" s="9"/>
      <c r="AHC103" s="9"/>
      <c r="AHD103" s="9"/>
      <c r="AHE103" s="9"/>
      <c r="AHF103" s="9"/>
      <c r="AHG103" s="9"/>
      <c r="AHH103" s="9"/>
      <c r="AHI103" s="9"/>
      <c r="AHJ103" s="9"/>
      <c r="AHK103" s="9"/>
      <c r="AHL103" s="9"/>
      <c r="AHM103" s="9"/>
      <c r="AHN103" s="9"/>
      <c r="AHO103" s="9"/>
      <c r="AHP103" s="9"/>
      <c r="AHQ103" s="9"/>
      <c r="AHR103" s="9"/>
      <c r="AHS103" s="9"/>
      <c r="AHT103" s="9"/>
      <c r="AHU103" s="9"/>
      <c r="AHV103" s="9"/>
      <c r="AHW103" s="9"/>
      <c r="AHX103" s="9"/>
      <c r="AHY103" s="9"/>
      <c r="AHZ103" s="9"/>
      <c r="AIA103" s="9"/>
      <c r="AIB103" s="9"/>
      <c r="AIC103" s="9"/>
      <c r="AID103" s="9"/>
      <c r="AIE103" s="9"/>
      <c r="AIF103" s="9"/>
      <c r="AIG103" s="9"/>
      <c r="AIH103" s="9"/>
      <c r="AII103" s="9"/>
      <c r="AIJ103" s="9"/>
      <c r="AIK103" s="9"/>
      <c r="AIL103" s="9"/>
      <c r="AIM103" s="9"/>
      <c r="AIN103" s="9"/>
      <c r="AIO103" s="9"/>
      <c r="AIP103" s="9"/>
      <c r="AIQ103" s="9"/>
      <c r="AIR103" s="9"/>
      <c r="AIS103" s="9"/>
      <c r="AIT103" s="9"/>
      <c r="AIU103" s="9"/>
      <c r="AIV103" s="9"/>
      <c r="AIW103" s="9"/>
      <c r="AIX103" s="9"/>
      <c r="AIY103" s="9"/>
      <c r="AIZ103" s="9"/>
      <c r="AJA103" s="9"/>
      <c r="AJB103" s="9"/>
      <c r="AJC103" s="9"/>
      <c r="AJD103" s="9"/>
      <c r="AJE103" s="9"/>
      <c r="AJF103" s="9"/>
      <c r="AJG103" s="9"/>
      <c r="AJH103" s="9"/>
      <c r="AJI103" s="9"/>
      <c r="AJJ103" s="9"/>
      <c r="AJK103" s="9"/>
      <c r="AJL103" s="9"/>
      <c r="AJM103" s="9"/>
      <c r="AJN103" s="9"/>
      <c r="AJO103" s="9"/>
      <c r="AJP103" s="9"/>
      <c r="AJQ103" s="9"/>
      <c r="AJR103" s="9"/>
      <c r="AJS103" s="9"/>
      <c r="AJT103" s="9"/>
      <c r="AJU103" s="9"/>
      <c r="AJV103" s="9"/>
      <c r="AJW103" s="9"/>
      <c r="AJX103" s="9"/>
      <c r="AJY103" s="9"/>
      <c r="AJZ103" s="9"/>
      <c r="AKA103" s="9"/>
      <c r="AKB103" s="9"/>
      <c r="AKC103" s="9"/>
      <c r="AKD103" s="9"/>
      <c r="AKE103" s="9"/>
      <c r="AKF103" s="9"/>
      <c r="AKG103" s="9"/>
      <c r="AKH103" s="9"/>
      <c r="AKI103" s="9"/>
      <c r="AKJ103" s="9"/>
      <c r="AKK103" s="9"/>
      <c r="AKL103" s="9"/>
      <c r="AKM103" s="9"/>
      <c r="AKN103" s="9"/>
      <c r="AKO103" s="9"/>
      <c r="AKP103" s="9"/>
      <c r="AKQ103" s="9"/>
      <c r="AKR103" s="9"/>
      <c r="AKS103" s="9"/>
      <c r="AKT103" s="9"/>
      <c r="AKU103" s="9"/>
      <c r="AKV103" s="9"/>
      <c r="AKW103" s="9"/>
      <c r="AKX103" s="9"/>
      <c r="AKY103" s="9"/>
      <c r="AKZ103" s="9"/>
      <c r="ALA103" s="9"/>
      <c r="ALB103" s="9"/>
      <c r="ALC103" s="9"/>
      <c r="ALD103" s="9"/>
      <c r="ALE103" s="9"/>
      <c r="ALF103" s="9"/>
      <c r="ALG103" s="9"/>
      <c r="ALH103" s="9"/>
      <c r="ALI103" s="9"/>
      <c r="ALJ103" s="9"/>
      <c r="ALK103" s="9"/>
      <c r="ALL103" s="9"/>
      <c r="ALM103" s="9"/>
      <c r="ALN103" s="9"/>
      <c r="ALO103" s="9"/>
      <c r="ALP103" s="9"/>
      <c r="ALQ103" s="9"/>
      <c r="ALR103" s="9"/>
      <c r="ALS103" s="9"/>
      <c r="ALT103" s="9"/>
      <c r="ALU103" s="9"/>
      <c r="ALV103" s="9"/>
      <c r="ALW103" s="9"/>
      <c r="ALX103" s="9"/>
      <c r="ALY103" s="9"/>
      <c r="ALZ103" s="9"/>
      <c r="AMA103" s="9"/>
      <c r="AMB103" s="9"/>
      <c r="AMC103" s="9"/>
      <c r="AMD103" s="9"/>
      <c r="AME103" s="9"/>
      <c r="AMF103" s="9"/>
      <c r="AMG103" s="9"/>
    </row>
    <row r="104" spans="1:1021">
      <c r="A104" s="9" t="s">
        <v>179</v>
      </c>
      <c r="B104" s="9" t="s">
        <v>284</v>
      </c>
      <c r="C104" s="20" t="s">
        <v>285</v>
      </c>
      <c r="D104" s="10" t="s">
        <v>266</v>
      </c>
      <c r="E104" s="10" t="s">
        <v>286</v>
      </c>
      <c r="F104" s="10" t="s">
        <v>268</v>
      </c>
      <c r="G104" s="10" t="s">
        <v>287</v>
      </c>
      <c r="H104" s="10">
        <v>1</v>
      </c>
      <c r="I104" s="9" t="s">
        <v>19</v>
      </c>
      <c r="J104" s="10">
        <f t="shared" si="5"/>
        <v>512</v>
      </c>
      <c r="K104" s="24" t="s">
        <v>270</v>
      </c>
      <c r="L104" s="25">
        <v>42600</v>
      </c>
      <c r="M104" s="25">
        <v>42615</v>
      </c>
      <c r="N104" s="26" t="s">
        <v>55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9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  <c r="UW104" s="9"/>
      <c r="UX104" s="9"/>
      <c r="UY104" s="9"/>
      <c r="UZ104" s="9"/>
      <c r="VA104" s="9"/>
      <c r="VB104" s="9"/>
      <c r="VC104" s="9"/>
      <c r="VD104" s="9"/>
      <c r="VE104" s="9"/>
      <c r="VF104" s="9"/>
      <c r="VG104" s="9"/>
      <c r="VH104" s="9"/>
      <c r="VI104" s="9"/>
      <c r="VJ104" s="9"/>
      <c r="VK104" s="9"/>
      <c r="VL104" s="9"/>
      <c r="VM104" s="9"/>
      <c r="VN104" s="9"/>
      <c r="VO104" s="9"/>
      <c r="VP104" s="9"/>
      <c r="VQ104" s="9"/>
      <c r="VR104" s="9"/>
      <c r="VS104" s="9"/>
      <c r="VT104" s="9"/>
      <c r="VU104" s="9"/>
      <c r="VV104" s="9"/>
      <c r="VW104" s="9"/>
      <c r="VX104" s="9"/>
      <c r="VY104" s="9"/>
      <c r="VZ104" s="9"/>
      <c r="WA104" s="9"/>
      <c r="WB104" s="9"/>
      <c r="WC104" s="9"/>
      <c r="WD104" s="9"/>
      <c r="WE104" s="9"/>
      <c r="WF104" s="9"/>
      <c r="WG104" s="9"/>
      <c r="WH104" s="9"/>
      <c r="WI104" s="9"/>
      <c r="WJ104" s="9"/>
      <c r="WK104" s="9"/>
      <c r="WL104" s="9"/>
      <c r="WM104" s="9"/>
      <c r="WN104" s="9"/>
      <c r="WO104" s="9"/>
      <c r="WP104" s="9"/>
      <c r="WQ104" s="9"/>
      <c r="WR104" s="9"/>
      <c r="WS104" s="9"/>
      <c r="WT104" s="9"/>
      <c r="WU104" s="9"/>
      <c r="WV104" s="9"/>
      <c r="WW104" s="9"/>
      <c r="WX104" s="9"/>
      <c r="WY104" s="9"/>
      <c r="WZ104" s="9"/>
      <c r="XA104" s="9"/>
      <c r="XB104" s="9"/>
      <c r="XC104" s="9"/>
      <c r="XD104" s="9"/>
      <c r="XE104" s="9"/>
      <c r="XF104" s="9"/>
      <c r="XG104" s="9"/>
      <c r="XH104" s="9"/>
      <c r="XI104" s="9"/>
      <c r="XJ104" s="9"/>
      <c r="XK104" s="9"/>
      <c r="XL104" s="9"/>
      <c r="XM104" s="9"/>
      <c r="XN104" s="9"/>
      <c r="XO104" s="9"/>
      <c r="XP104" s="9"/>
      <c r="XQ104" s="9"/>
      <c r="XR104" s="9"/>
      <c r="XS104" s="9"/>
      <c r="XT104" s="9"/>
      <c r="XU104" s="9"/>
      <c r="XV104" s="9"/>
      <c r="XW104" s="9"/>
      <c r="XX104" s="9"/>
      <c r="XY104" s="9"/>
      <c r="XZ104" s="9"/>
      <c r="YA104" s="9"/>
      <c r="YB104" s="9"/>
      <c r="YC104" s="9"/>
      <c r="YD104" s="9"/>
      <c r="YE104" s="9"/>
      <c r="YF104" s="9"/>
      <c r="YG104" s="9"/>
      <c r="YH104" s="9"/>
      <c r="YI104" s="9"/>
      <c r="YJ104" s="9"/>
      <c r="YK104" s="9"/>
      <c r="YL104" s="9"/>
      <c r="YM104" s="9"/>
      <c r="YN104" s="9"/>
      <c r="YO104" s="9"/>
      <c r="YP104" s="9"/>
      <c r="YQ104" s="9"/>
      <c r="YR104" s="9"/>
      <c r="YS104" s="9"/>
      <c r="YT104" s="9"/>
      <c r="YU104" s="9"/>
      <c r="YV104" s="9"/>
      <c r="YW104" s="9"/>
      <c r="YX104" s="9"/>
      <c r="YY104" s="9"/>
      <c r="YZ104" s="9"/>
      <c r="ZA104" s="9"/>
      <c r="ZB104" s="9"/>
      <c r="ZC104" s="9"/>
      <c r="ZD104" s="9"/>
      <c r="ZE104" s="9"/>
      <c r="ZF104" s="9"/>
      <c r="ZG104" s="9"/>
      <c r="ZH104" s="9"/>
      <c r="ZI104" s="9"/>
      <c r="ZJ104" s="9"/>
      <c r="ZK104" s="9"/>
      <c r="ZL104" s="9"/>
      <c r="ZM104" s="9"/>
      <c r="ZN104" s="9"/>
      <c r="ZO104" s="9"/>
      <c r="ZP104" s="9"/>
      <c r="ZQ104" s="9"/>
      <c r="ZR104" s="9"/>
      <c r="ZS104" s="9"/>
      <c r="ZT104" s="9"/>
      <c r="ZU104" s="9"/>
      <c r="ZV104" s="9"/>
      <c r="ZW104" s="9"/>
      <c r="ZX104" s="9"/>
      <c r="ZY104" s="9"/>
      <c r="ZZ104" s="9"/>
      <c r="AAA104" s="9"/>
      <c r="AAB104" s="9"/>
      <c r="AAC104" s="9"/>
      <c r="AAD104" s="9"/>
      <c r="AAE104" s="9"/>
      <c r="AAF104" s="9"/>
      <c r="AAG104" s="9"/>
      <c r="AAH104" s="9"/>
      <c r="AAI104" s="9"/>
      <c r="AAJ104" s="9"/>
      <c r="AAK104" s="9"/>
      <c r="AAL104" s="9"/>
      <c r="AAM104" s="9"/>
      <c r="AAN104" s="9"/>
      <c r="AAO104" s="9"/>
      <c r="AAP104" s="9"/>
      <c r="AAQ104" s="9"/>
      <c r="AAR104" s="9"/>
      <c r="AAS104" s="9"/>
      <c r="AAT104" s="9"/>
      <c r="AAU104" s="9"/>
      <c r="AAV104" s="9"/>
      <c r="AAW104" s="9"/>
      <c r="AAX104" s="9"/>
      <c r="AAY104" s="9"/>
      <c r="AAZ104" s="9"/>
      <c r="ABA104" s="9"/>
      <c r="ABB104" s="9"/>
      <c r="ABC104" s="9"/>
      <c r="ABD104" s="9"/>
      <c r="ABE104" s="9"/>
      <c r="ABF104" s="9"/>
      <c r="ABG104" s="9"/>
      <c r="ABH104" s="9"/>
      <c r="ABI104" s="9"/>
      <c r="ABJ104" s="9"/>
      <c r="ABK104" s="9"/>
      <c r="ABL104" s="9"/>
      <c r="ABM104" s="9"/>
      <c r="ABN104" s="9"/>
      <c r="ABO104" s="9"/>
      <c r="ABP104" s="9"/>
      <c r="ABQ104" s="9"/>
      <c r="ABR104" s="9"/>
      <c r="ABS104" s="9"/>
      <c r="ABT104" s="9"/>
      <c r="ABU104" s="9"/>
      <c r="ABV104" s="9"/>
      <c r="ABW104" s="9"/>
      <c r="ABX104" s="9"/>
      <c r="ABY104" s="9"/>
      <c r="ABZ104" s="9"/>
      <c r="ACA104" s="9"/>
      <c r="ACB104" s="9"/>
      <c r="ACC104" s="9"/>
      <c r="ACD104" s="9"/>
      <c r="ACE104" s="9"/>
      <c r="ACF104" s="9"/>
      <c r="ACG104" s="9"/>
      <c r="ACH104" s="9"/>
      <c r="ACI104" s="9"/>
      <c r="ACJ104" s="9"/>
      <c r="ACK104" s="9"/>
      <c r="ACL104" s="9"/>
      <c r="ACM104" s="9"/>
      <c r="ACN104" s="9"/>
      <c r="ACO104" s="9"/>
      <c r="ACP104" s="9"/>
      <c r="ACQ104" s="9"/>
      <c r="ACR104" s="9"/>
      <c r="ACS104" s="9"/>
      <c r="ACT104" s="9"/>
      <c r="ACU104" s="9"/>
      <c r="ACV104" s="9"/>
      <c r="ACW104" s="9"/>
      <c r="ACX104" s="9"/>
      <c r="ACY104" s="9"/>
      <c r="ACZ104" s="9"/>
      <c r="ADA104" s="9"/>
      <c r="ADB104" s="9"/>
      <c r="ADC104" s="9"/>
      <c r="ADD104" s="9"/>
      <c r="ADE104" s="9"/>
      <c r="ADF104" s="9"/>
      <c r="ADG104" s="9"/>
      <c r="ADH104" s="9"/>
      <c r="ADI104" s="9"/>
      <c r="ADJ104" s="9"/>
      <c r="ADK104" s="9"/>
      <c r="ADL104" s="9"/>
      <c r="ADM104" s="9"/>
      <c r="ADN104" s="9"/>
      <c r="ADO104" s="9"/>
      <c r="ADP104" s="9"/>
      <c r="ADQ104" s="9"/>
      <c r="ADR104" s="9"/>
      <c r="ADS104" s="9"/>
      <c r="ADT104" s="9"/>
      <c r="ADU104" s="9"/>
      <c r="ADV104" s="9"/>
      <c r="ADW104" s="9"/>
      <c r="ADX104" s="9"/>
      <c r="ADY104" s="9"/>
      <c r="ADZ104" s="9"/>
      <c r="AEA104" s="9"/>
      <c r="AEB104" s="9"/>
      <c r="AEC104" s="9"/>
      <c r="AED104" s="9"/>
      <c r="AEE104" s="9"/>
      <c r="AEF104" s="9"/>
      <c r="AEG104" s="9"/>
      <c r="AEH104" s="9"/>
      <c r="AEI104" s="9"/>
      <c r="AEJ104" s="9"/>
      <c r="AEK104" s="9"/>
      <c r="AEL104" s="9"/>
      <c r="AEM104" s="9"/>
      <c r="AEN104" s="9"/>
      <c r="AEO104" s="9"/>
      <c r="AEP104" s="9"/>
      <c r="AEQ104" s="9"/>
      <c r="AER104" s="9"/>
      <c r="AES104" s="9"/>
      <c r="AET104" s="9"/>
      <c r="AEU104" s="9"/>
      <c r="AEV104" s="9"/>
      <c r="AEW104" s="9"/>
      <c r="AEX104" s="9"/>
      <c r="AEY104" s="9"/>
      <c r="AEZ104" s="9"/>
      <c r="AFA104" s="9"/>
      <c r="AFB104" s="9"/>
      <c r="AFC104" s="9"/>
      <c r="AFD104" s="9"/>
      <c r="AFE104" s="9"/>
      <c r="AFF104" s="9"/>
      <c r="AFG104" s="9"/>
      <c r="AFH104" s="9"/>
      <c r="AFI104" s="9"/>
      <c r="AFJ104" s="9"/>
      <c r="AFK104" s="9"/>
      <c r="AFL104" s="9"/>
      <c r="AFM104" s="9"/>
      <c r="AFN104" s="9"/>
      <c r="AFO104" s="9"/>
      <c r="AFP104" s="9"/>
      <c r="AFQ104" s="9"/>
      <c r="AFR104" s="9"/>
      <c r="AFS104" s="9"/>
      <c r="AFT104" s="9"/>
      <c r="AFU104" s="9"/>
      <c r="AFV104" s="9"/>
      <c r="AFW104" s="9"/>
      <c r="AFX104" s="9"/>
      <c r="AFY104" s="9"/>
      <c r="AFZ104" s="9"/>
      <c r="AGA104" s="9"/>
      <c r="AGB104" s="9"/>
      <c r="AGC104" s="9"/>
      <c r="AGD104" s="9"/>
      <c r="AGE104" s="9"/>
      <c r="AGF104" s="9"/>
      <c r="AGG104" s="9"/>
      <c r="AGH104" s="9"/>
      <c r="AGI104" s="9"/>
      <c r="AGJ104" s="9"/>
      <c r="AGK104" s="9"/>
      <c r="AGL104" s="9"/>
      <c r="AGM104" s="9"/>
      <c r="AGN104" s="9"/>
      <c r="AGO104" s="9"/>
      <c r="AGP104" s="9"/>
      <c r="AGQ104" s="9"/>
      <c r="AGR104" s="9"/>
      <c r="AGS104" s="9"/>
      <c r="AGT104" s="9"/>
      <c r="AGU104" s="9"/>
      <c r="AGV104" s="9"/>
      <c r="AGW104" s="9"/>
      <c r="AGX104" s="9"/>
      <c r="AGY104" s="9"/>
      <c r="AGZ104" s="9"/>
      <c r="AHA104" s="9"/>
      <c r="AHB104" s="9"/>
      <c r="AHC104" s="9"/>
      <c r="AHD104" s="9"/>
      <c r="AHE104" s="9"/>
      <c r="AHF104" s="9"/>
      <c r="AHG104" s="9"/>
      <c r="AHH104" s="9"/>
      <c r="AHI104" s="9"/>
      <c r="AHJ104" s="9"/>
      <c r="AHK104" s="9"/>
      <c r="AHL104" s="9"/>
      <c r="AHM104" s="9"/>
      <c r="AHN104" s="9"/>
      <c r="AHO104" s="9"/>
      <c r="AHP104" s="9"/>
      <c r="AHQ104" s="9"/>
      <c r="AHR104" s="9"/>
      <c r="AHS104" s="9"/>
      <c r="AHT104" s="9"/>
      <c r="AHU104" s="9"/>
      <c r="AHV104" s="9"/>
      <c r="AHW104" s="9"/>
      <c r="AHX104" s="9"/>
      <c r="AHY104" s="9"/>
      <c r="AHZ104" s="9"/>
      <c r="AIA104" s="9"/>
      <c r="AIB104" s="9"/>
      <c r="AIC104" s="9"/>
      <c r="AID104" s="9"/>
      <c r="AIE104" s="9"/>
      <c r="AIF104" s="9"/>
      <c r="AIG104" s="9"/>
      <c r="AIH104" s="9"/>
      <c r="AII104" s="9"/>
      <c r="AIJ104" s="9"/>
      <c r="AIK104" s="9"/>
      <c r="AIL104" s="9"/>
      <c r="AIM104" s="9"/>
      <c r="AIN104" s="9"/>
      <c r="AIO104" s="9"/>
      <c r="AIP104" s="9"/>
      <c r="AIQ104" s="9"/>
      <c r="AIR104" s="9"/>
      <c r="AIS104" s="9"/>
      <c r="AIT104" s="9"/>
      <c r="AIU104" s="9"/>
      <c r="AIV104" s="9"/>
      <c r="AIW104" s="9"/>
      <c r="AIX104" s="9"/>
      <c r="AIY104" s="9"/>
      <c r="AIZ104" s="9"/>
      <c r="AJA104" s="9"/>
      <c r="AJB104" s="9"/>
      <c r="AJC104" s="9"/>
      <c r="AJD104" s="9"/>
      <c r="AJE104" s="9"/>
      <c r="AJF104" s="9"/>
      <c r="AJG104" s="9"/>
      <c r="AJH104" s="9"/>
      <c r="AJI104" s="9"/>
      <c r="AJJ104" s="9"/>
      <c r="AJK104" s="9"/>
      <c r="AJL104" s="9"/>
      <c r="AJM104" s="9"/>
      <c r="AJN104" s="9"/>
      <c r="AJO104" s="9"/>
      <c r="AJP104" s="9"/>
      <c r="AJQ104" s="9"/>
      <c r="AJR104" s="9"/>
      <c r="AJS104" s="9"/>
      <c r="AJT104" s="9"/>
      <c r="AJU104" s="9"/>
      <c r="AJV104" s="9"/>
      <c r="AJW104" s="9"/>
      <c r="AJX104" s="9"/>
      <c r="AJY104" s="9"/>
      <c r="AJZ104" s="9"/>
      <c r="AKA104" s="9"/>
      <c r="AKB104" s="9"/>
      <c r="AKC104" s="9"/>
      <c r="AKD104" s="9"/>
      <c r="AKE104" s="9"/>
      <c r="AKF104" s="9"/>
      <c r="AKG104" s="9"/>
      <c r="AKH104" s="9"/>
      <c r="AKI104" s="9"/>
      <c r="AKJ104" s="9"/>
      <c r="AKK104" s="9"/>
      <c r="AKL104" s="9"/>
      <c r="AKM104" s="9"/>
      <c r="AKN104" s="9"/>
      <c r="AKO104" s="9"/>
      <c r="AKP104" s="9"/>
      <c r="AKQ104" s="9"/>
      <c r="AKR104" s="9"/>
      <c r="AKS104" s="9"/>
      <c r="AKT104" s="9"/>
      <c r="AKU104" s="9"/>
      <c r="AKV104" s="9"/>
      <c r="AKW104" s="9"/>
      <c r="AKX104" s="9"/>
      <c r="AKY104" s="9"/>
      <c r="AKZ104" s="9"/>
      <c r="ALA104" s="9"/>
      <c r="ALB104" s="9"/>
      <c r="ALC104" s="9"/>
      <c r="ALD104" s="9"/>
      <c r="ALE104" s="9"/>
      <c r="ALF104" s="9"/>
      <c r="ALG104" s="9"/>
      <c r="ALH104" s="9"/>
      <c r="ALI104" s="9"/>
      <c r="ALJ104" s="9"/>
      <c r="ALK104" s="9"/>
      <c r="ALL104" s="9"/>
      <c r="ALM104" s="9"/>
      <c r="ALN104" s="9"/>
      <c r="ALO104" s="9"/>
      <c r="ALP104" s="9"/>
      <c r="ALQ104" s="9"/>
      <c r="ALR104" s="9"/>
      <c r="ALS104" s="9"/>
      <c r="ALT104" s="9"/>
      <c r="ALU104" s="9"/>
      <c r="ALV104" s="9"/>
      <c r="ALW104" s="9"/>
      <c r="ALX104" s="9"/>
      <c r="ALY104" s="9"/>
      <c r="ALZ104" s="9"/>
      <c r="AMA104" s="9"/>
      <c r="AMB104" s="9"/>
      <c r="AMC104" s="9"/>
      <c r="AMD104" s="9"/>
      <c r="AME104" s="9"/>
      <c r="AMF104" s="9"/>
      <c r="AMG104" s="9"/>
    </row>
    <row r="105" spans="1:1021">
      <c r="A105" s="9" t="s">
        <v>179</v>
      </c>
      <c r="B105" s="9" t="s">
        <v>288</v>
      </c>
      <c r="C105" s="20" t="s">
        <v>289</v>
      </c>
      <c r="D105" s="10" t="s">
        <v>290</v>
      </c>
      <c r="E105" s="38" t="s">
        <v>291</v>
      </c>
      <c r="F105" s="10" t="s">
        <v>292</v>
      </c>
      <c r="G105" s="10" t="s">
        <v>291</v>
      </c>
      <c r="H105" s="10">
        <v>2</v>
      </c>
      <c r="I105" s="9" t="s">
        <v>19</v>
      </c>
      <c r="J105" s="10">
        <f t="shared" si="5"/>
        <v>1024</v>
      </c>
      <c r="K105" s="24" t="s">
        <v>270</v>
      </c>
      <c r="L105" s="25">
        <v>42600</v>
      </c>
      <c r="M105" s="25">
        <v>42615</v>
      </c>
      <c r="N105" s="26" t="s">
        <v>55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9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  <c r="UW105" s="9"/>
      <c r="UX105" s="9"/>
      <c r="UY105" s="9"/>
      <c r="UZ105" s="9"/>
      <c r="VA105" s="9"/>
      <c r="VB105" s="9"/>
      <c r="VC105" s="9"/>
      <c r="VD105" s="9"/>
      <c r="VE105" s="9"/>
      <c r="VF105" s="9"/>
      <c r="VG105" s="9"/>
      <c r="VH105" s="9"/>
      <c r="VI105" s="9"/>
      <c r="VJ105" s="9"/>
      <c r="VK105" s="9"/>
      <c r="VL105" s="9"/>
      <c r="VM105" s="9"/>
      <c r="VN105" s="9"/>
      <c r="VO105" s="9"/>
      <c r="VP105" s="9"/>
      <c r="VQ105" s="9"/>
      <c r="VR105" s="9"/>
      <c r="VS105" s="9"/>
      <c r="VT105" s="9"/>
      <c r="VU105" s="9"/>
      <c r="VV105" s="9"/>
      <c r="VW105" s="9"/>
      <c r="VX105" s="9"/>
      <c r="VY105" s="9"/>
      <c r="VZ105" s="9"/>
      <c r="WA105" s="9"/>
      <c r="WB105" s="9"/>
      <c r="WC105" s="9"/>
      <c r="WD105" s="9"/>
      <c r="WE105" s="9"/>
      <c r="WF105" s="9"/>
      <c r="WG105" s="9"/>
      <c r="WH105" s="9"/>
      <c r="WI105" s="9"/>
      <c r="WJ105" s="9"/>
      <c r="WK105" s="9"/>
      <c r="WL105" s="9"/>
      <c r="WM105" s="9"/>
      <c r="WN105" s="9"/>
      <c r="WO105" s="9"/>
      <c r="WP105" s="9"/>
      <c r="WQ105" s="9"/>
      <c r="WR105" s="9"/>
      <c r="WS105" s="9"/>
      <c r="WT105" s="9"/>
      <c r="WU105" s="9"/>
      <c r="WV105" s="9"/>
      <c r="WW105" s="9"/>
      <c r="WX105" s="9"/>
      <c r="WY105" s="9"/>
      <c r="WZ105" s="9"/>
      <c r="XA105" s="9"/>
      <c r="XB105" s="9"/>
      <c r="XC105" s="9"/>
      <c r="XD105" s="9"/>
      <c r="XE105" s="9"/>
      <c r="XF105" s="9"/>
      <c r="XG105" s="9"/>
      <c r="XH105" s="9"/>
      <c r="XI105" s="9"/>
      <c r="XJ105" s="9"/>
      <c r="XK105" s="9"/>
      <c r="XL105" s="9"/>
      <c r="XM105" s="9"/>
      <c r="XN105" s="9"/>
      <c r="XO105" s="9"/>
      <c r="XP105" s="9"/>
      <c r="XQ105" s="9"/>
      <c r="XR105" s="9"/>
      <c r="XS105" s="9"/>
      <c r="XT105" s="9"/>
      <c r="XU105" s="9"/>
      <c r="XV105" s="9"/>
      <c r="XW105" s="9"/>
      <c r="XX105" s="9"/>
      <c r="XY105" s="9"/>
      <c r="XZ105" s="9"/>
      <c r="YA105" s="9"/>
      <c r="YB105" s="9"/>
      <c r="YC105" s="9"/>
      <c r="YD105" s="9"/>
      <c r="YE105" s="9"/>
      <c r="YF105" s="9"/>
      <c r="YG105" s="9"/>
      <c r="YH105" s="9"/>
      <c r="YI105" s="9"/>
      <c r="YJ105" s="9"/>
      <c r="YK105" s="9"/>
      <c r="YL105" s="9"/>
      <c r="YM105" s="9"/>
      <c r="YN105" s="9"/>
      <c r="YO105" s="9"/>
      <c r="YP105" s="9"/>
      <c r="YQ105" s="9"/>
      <c r="YR105" s="9"/>
      <c r="YS105" s="9"/>
      <c r="YT105" s="9"/>
      <c r="YU105" s="9"/>
      <c r="YV105" s="9"/>
      <c r="YW105" s="9"/>
      <c r="YX105" s="9"/>
      <c r="YY105" s="9"/>
      <c r="YZ105" s="9"/>
      <c r="ZA105" s="9"/>
      <c r="ZB105" s="9"/>
      <c r="ZC105" s="9"/>
      <c r="ZD105" s="9"/>
      <c r="ZE105" s="9"/>
      <c r="ZF105" s="9"/>
      <c r="ZG105" s="9"/>
      <c r="ZH105" s="9"/>
      <c r="ZI105" s="9"/>
      <c r="ZJ105" s="9"/>
      <c r="ZK105" s="9"/>
      <c r="ZL105" s="9"/>
      <c r="ZM105" s="9"/>
      <c r="ZN105" s="9"/>
      <c r="ZO105" s="9"/>
      <c r="ZP105" s="9"/>
      <c r="ZQ105" s="9"/>
      <c r="ZR105" s="9"/>
      <c r="ZS105" s="9"/>
      <c r="ZT105" s="9"/>
      <c r="ZU105" s="9"/>
      <c r="ZV105" s="9"/>
      <c r="ZW105" s="9"/>
      <c r="ZX105" s="9"/>
      <c r="ZY105" s="9"/>
      <c r="ZZ105" s="9"/>
      <c r="AAA105" s="9"/>
      <c r="AAB105" s="9"/>
      <c r="AAC105" s="9"/>
      <c r="AAD105" s="9"/>
      <c r="AAE105" s="9"/>
      <c r="AAF105" s="9"/>
      <c r="AAG105" s="9"/>
      <c r="AAH105" s="9"/>
      <c r="AAI105" s="9"/>
      <c r="AAJ105" s="9"/>
      <c r="AAK105" s="9"/>
      <c r="AAL105" s="9"/>
      <c r="AAM105" s="9"/>
      <c r="AAN105" s="9"/>
      <c r="AAO105" s="9"/>
      <c r="AAP105" s="9"/>
      <c r="AAQ105" s="9"/>
      <c r="AAR105" s="9"/>
      <c r="AAS105" s="9"/>
      <c r="AAT105" s="9"/>
      <c r="AAU105" s="9"/>
      <c r="AAV105" s="9"/>
      <c r="AAW105" s="9"/>
      <c r="AAX105" s="9"/>
      <c r="AAY105" s="9"/>
      <c r="AAZ105" s="9"/>
      <c r="ABA105" s="9"/>
      <c r="ABB105" s="9"/>
      <c r="ABC105" s="9"/>
      <c r="ABD105" s="9"/>
      <c r="ABE105" s="9"/>
      <c r="ABF105" s="9"/>
      <c r="ABG105" s="9"/>
      <c r="ABH105" s="9"/>
      <c r="ABI105" s="9"/>
      <c r="ABJ105" s="9"/>
      <c r="ABK105" s="9"/>
      <c r="ABL105" s="9"/>
      <c r="ABM105" s="9"/>
      <c r="ABN105" s="9"/>
      <c r="ABO105" s="9"/>
      <c r="ABP105" s="9"/>
      <c r="ABQ105" s="9"/>
      <c r="ABR105" s="9"/>
      <c r="ABS105" s="9"/>
      <c r="ABT105" s="9"/>
      <c r="ABU105" s="9"/>
      <c r="ABV105" s="9"/>
      <c r="ABW105" s="9"/>
      <c r="ABX105" s="9"/>
      <c r="ABY105" s="9"/>
      <c r="ABZ105" s="9"/>
      <c r="ACA105" s="9"/>
      <c r="ACB105" s="9"/>
      <c r="ACC105" s="9"/>
      <c r="ACD105" s="9"/>
      <c r="ACE105" s="9"/>
      <c r="ACF105" s="9"/>
      <c r="ACG105" s="9"/>
      <c r="ACH105" s="9"/>
      <c r="ACI105" s="9"/>
      <c r="ACJ105" s="9"/>
      <c r="ACK105" s="9"/>
      <c r="ACL105" s="9"/>
      <c r="ACM105" s="9"/>
      <c r="ACN105" s="9"/>
      <c r="ACO105" s="9"/>
      <c r="ACP105" s="9"/>
      <c r="ACQ105" s="9"/>
      <c r="ACR105" s="9"/>
      <c r="ACS105" s="9"/>
      <c r="ACT105" s="9"/>
      <c r="ACU105" s="9"/>
      <c r="ACV105" s="9"/>
      <c r="ACW105" s="9"/>
      <c r="ACX105" s="9"/>
      <c r="ACY105" s="9"/>
      <c r="ACZ105" s="9"/>
      <c r="ADA105" s="9"/>
      <c r="ADB105" s="9"/>
      <c r="ADC105" s="9"/>
      <c r="ADD105" s="9"/>
      <c r="ADE105" s="9"/>
      <c r="ADF105" s="9"/>
      <c r="ADG105" s="9"/>
      <c r="ADH105" s="9"/>
      <c r="ADI105" s="9"/>
      <c r="ADJ105" s="9"/>
      <c r="ADK105" s="9"/>
      <c r="ADL105" s="9"/>
      <c r="ADM105" s="9"/>
      <c r="ADN105" s="9"/>
      <c r="ADO105" s="9"/>
      <c r="ADP105" s="9"/>
      <c r="ADQ105" s="9"/>
      <c r="ADR105" s="9"/>
      <c r="ADS105" s="9"/>
      <c r="ADT105" s="9"/>
      <c r="ADU105" s="9"/>
      <c r="ADV105" s="9"/>
      <c r="ADW105" s="9"/>
      <c r="ADX105" s="9"/>
      <c r="ADY105" s="9"/>
      <c r="ADZ105" s="9"/>
      <c r="AEA105" s="9"/>
      <c r="AEB105" s="9"/>
      <c r="AEC105" s="9"/>
      <c r="AED105" s="9"/>
      <c r="AEE105" s="9"/>
      <c r="AEF105" s="9"/>
      <c r="AEG105" s="9"/>
      <c r="AEH105" s="9"/>
      <c r="AEI105" s="9"/>
      <c r="AEJ105" s="9"/>
      <c r="AEK105" s="9"/>
      <c r="AEL105" s="9"/>
      <c r="AEM105" s="9"/>
      <c r="AEN105" s="9"/>
      <c r="AEO105" s="9"/>
      <c r="AEP105" s="9"/>
      <c r="AEQ105" s="9"/>
      <c r="AER105" s="9"/>
      <c r="AES105" s="9"/>
      <c r="AET105" s="9"/>
      <c r="AEU105" s="9"/>
      <c r="AEV105" s="9"/>
      <c r="AEW105" s="9"/>
      <c r="AEX105" s="9"/>
      <c r="AEY105" s="9"/>
      <c r="AEZ105" s="9"/>
      <c r="AFA105" s="9"/>
      <c r="AFB105" s="9"/>
      <c r="AFC105" s="9"/>
      <c r="AFD105" s="9"/>
      <c r="AFE105" s="9"/>
      <c r="AFF105" s="9"/>
      <c r="AFG105" s="9"/>
      <c r="AFH105" s="9"/>
      <c r="AFI105" s="9"/>
      <c r="AFJ105" s="9"/>
      <c r="AFK105" s="9"/>
      <c r="AFL105" s="9"/>
      <c r="AFM105" s="9"/>
      <c r="AFN105" s="9"/>
      <c r="AFO105" s="9"/>
      <c r="AFP105" s="9"/>
      <c r="AFQ105" s="9"/>
      <c r="AFR105" s="9"/>
      <c r="AFS105" s="9"/>
      <c r="AFT105" s="9"/>
      <c r="AFU105" s="9"/>
      <c r="AFV105" s="9"/>
      <c r="AFW105" s="9"/>
      <c r="AFX105" s="9"/>
      <c r="AFY105" s="9"/>
      <c r="AFZ105" s="9"/>
      <c r="AGA105" s="9"/>
      <c r="AGB105" s="9"/>
      <c r="AGC105" s="9"/>
      <c r="AGD105" s="9"/>
      <c r="AGE105" s="9"/>
      <c r="AGF105" s="9"/>
      <c r="AGG105" s="9"/>
      <c r="AGH105" s="9"/>
      <c r="AGI105" s="9"/>
      <c r="AGJ105" s="9"/>
      <c r="AGK105" s="9"/>
      <c r="AGL105" s="9"/>
      <c r="AGM105" s="9"/>
      <c r="AGN105" s="9"/>
      <c r="AGO105" s="9"/>
      <c r="AGP105" s="9"/>
      <c r="AGQ105" s="9"/>
      <c r="AGR105" s="9"/>
      <c r="AGS105" s="9"/>
      <c r="AGT105" s="9"/>
      <c r="AGU105" s="9"/>
      <c r="AGV105" s="9"/>
      <c r="AGW105" s="9"/>
      <c r="AGX105" s="9"/>
      <c r="AGY105" s="9"/>
      <c r="AGZ105" s="9"/>
      <c r="AHA105" s="9"/>
      <c r="AHB105" s="9"/>
      <c r="AHC105" s="9"/>
      <c r="AHD105" s="9"/>
      <c r="AHE105" s="9"/>
      <c r="AHF105" s="9"/>
      <c r="AHG105" s="9"/>
      <c r="AHH105" s="9"/>
      <c r="AHI105" s="9"/>
      <c r="AHJ105" s="9"/>
      <c r="AHK105" s="9"/>
      <c r="AHL105" s="9"/>
      <c r="AHM105" s="9"/>
      <c r="AHN105" s="9"/>
      <c r="AHO105" s="9"/>
      <c r="AHP105" s="9"/>
      <c r="AHQ105" s="9"/>
      <c r="AHR105" s="9"/>
      <c r="AHS105" s="9"/>
      <c r="AHT105" s="9"/>
      <c r="AHU105" s="9"/>
      <c r="AHV105" s="9"/>
      <c r="AHW105" s="9"/>
      <c r="AHX105" s="9"/>
      <c r="AHY105" s="9"/>
      <c r="AHZ105" s="9"/>
      <c r="AIA105" s="9"/>
      <c r="AIB105" s="9"/>
      <c r="AIC105" s="9"/>
      <c r="AID105" s="9"/>
      <c r="AIE105" s="9"/>
      <c r="AIF105" s="9"/>
      <c r="AIG105" s="9"/>
      <c r="AIH105" s="9"/>
      <c r="AII105" s="9"/>
      <c r="AIJ105" s="9"/>
      <c r="AIK105" s="9"/>
      <c r="AIL105" s="9"/>
      <c r="AIM105" s="9"/>
      <c r="AIN105" s="9"/>
      <c r="AIO105" s="9"/>
      <c r="AIP105" s="9"/>
      <c r="AIQ105" s="9"/>
      <c r="AIR105" s="9"/>
      <c r="AIS105" s="9"/>
      <c r="AIT105" s="9"/>
      <c r="AIU105" s="9"/>
      <c r="AIV105" s="9"/>
      <c r="AIW105" s="9"/>
      <c r="AIX105" s="9"/>
      <c r="AIY105" s="9"/>
      <c r="AIZ105" s="9"/>
      <c r="AJA105" s="9"/>
      <c r="AJB105" s="9"/>
      <c r="AJC105" s="9"/>
      <c r="AJD105" s="9"/>
      <c r="AJE105" s="9"/>
      <c r="AJF105" s="9"/>
      <c r="AJG105" s="9"/>
      <c r="AJH105" s="9"/>
      <c r="AJI105" s="9"/>
      <c r="AJJ105" s="9"/>
      <c r="AJK105" s="9"/>
      <c r="AJL105" s="9"/>
      <c r="AJM105" s="9"/>
      <c r="AJN105" s="9"/>
      <c r="AJO105" s="9"/>
      <c r="AJP105" s="9"/>
      <c r="AJQ105" s="9"/>
      <c r="AJR105" s="9"/>
      <c r="AJS105" s="9"/>
      <c r="AJT105" s="9"/>
      <c r="AJU105" s="9"/>
      <c r="AJV105" s="9"/>
      <c r="AJW105" s="9"/>
      <c r="AJX105" s="9"/>
      <c r="AJY105" s="9"/>
      <c r="AJZ105" s="9"/>
      <c r="AKA105" s="9"/>
      <c r="AKB105" s="9"/>
      <c r="AKC105" s="9"/>
      <c r="AKD105" s="9"/>
      <c r="AKE105" s="9"/>
      <c r="AKF105" s="9"/>
      <c r="AKG105" s="9"/>
      <c r="AKH105" s="9"/>
      <c r="AKI105" s="9"/>
      <c r="AKJ105" s="9"/>
      <c r="AKK105" s="9"/>
      <c r="AKL105" s="9"/>
      <c r="AKM105" s="9"/>
      <c r="AKN105" s="9"/>
      <c r="AKO105" s="9"/>
      <c r="AKP105" s="9"/>
      <c r="AKQ105" s="9"/>
      <c r="AKR105" s="9"/>
      <c r="AKS105" s="9"/>
      <c r="AKT105" s="9"/>
      <c r="AKU105" s="9"/>
      <c r="AKV105" s="9"/>
      <c r="AKW105" s="9"/>
      <c r="AKX105" s="9"/>
      <c r="AKY105" s="9"/>
      <c r="AKZ105" s="9"/>
      <c r="ALA105" s="9"/>
      <c r="ALB105" s="9"/>
      <c r="ALC105" s="9"/>
      <c r="ALD105" s="9"/>
      <c r="ALE105" s="9"/>
      <c r="ALF105" s="9"/>
      <c r="ALG105" s="9"/>
      <c r="ALH105" s="9"/>
      <c r="ALI105" s="9"/>
      <c r="ALJ105" s="9"/>
      <c r="ALK105" s="9"/>
      <c r="ALL105" s="9"/>
      <c r="ALM105" s="9"/>
      <c r="ALN105" s="9"/>
      <c r="ALO105" s="9"/>
      <c r="ALP105" s="9"/>
      <c r="ALQ105" s="9"/>
      <c r="ALR105" s="9"/>
      <c r="ALS105" s="9"/>
      <c r="ALT105" s="9"/>
      <c r="ALU105" s="9"/>
      <c r="ALV105" s="9"/>
      <c r="ALW105" s="9"/>
      <c r="ALX105" s="9"/>
      <c r="ALY105" s="9"/>
      <c r="ALZ105" s="9"/>
      <c r="AMA105" s="9"/>
      <c r="AMB105" s="9"/>
      <c r="AMC105" s="9"/>
      <c r="AMD105" s="9"/>
      <c r="AME105" s="9"/>
      <c r="AMF105" s="9"/>
      <c r="AMG105" s="9"/>
    </row>
    <row r="106" spans="1:1021">
      <c r="A106" s="10" t="s">
        <v>179</v>
      </c>
      <c r="B106" s="10" t="s">
        <v>293</v>
      </c>
      <c r="C106" s="11" t="s">
        <v>294</v>
      </c>
      <c r="D106" s="10" t="s">
        <v>266</v>
      </c>
      <c r="E106" s="10" t="s">
        <v>295</v>
      </c>
      <c r="F106" s="10" t="s">
        <v>296</v>
      </c>
      <c r="G106" s="10" t="s">
        <v>297</v>
      </c>
      <c r="H106" s="10">
        <v>1</v>
      </c>
      <c r="I106" s="10" t="s">
        <v>19</v>
      </c>
      <c r="J106" s="10">
        <f t="shared" si="5"/>
        <v>512</v>
      </c>
      <c r="K106" s="24" t="s">
        <v>270</v>
      </c>
      <c r="L106" s="25">
        <v>42600</v>
      </c>
      <c r="M106" s="25">
        <v>42615</v>
      </c>
      <c r="N106" s="26" t="s">
        <v>55</v>
      </c>
      <c r="O106" s="10"/>
      <c r="P106" s="13"/>
      <c r="Q106" s="13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  <c r="XL106" s="10"/>
      <c r="XM106" s="10"/>
      <c r="XN106" s="10"/>
      <c r="XO106" s="10"/>
      <c r="XP106" s="10"/>
      <c r="XQ106" s="10"/>
      <c r="XR106" s="10"/>
      <c r="XS106" s="10"/>
      <c r="XT106" s="10"/>
      <c r="XU106" s="10"/>
      <c r="XV106" s="10"/>
      <c r="XW106" s="10"/>
      <c r="XX106" s="10"/>
      <c r="XY106" s="10"/>
      <c r="XZ106" s="10"/>
      <c r="YA106" s="10"/>
      <c r="YB106" s="10"/>
      <c r="YC106" s="10"/>
      <c r="YD106" s="10"/>
      <c r="YE106" s="10"/>
      <c r="YF106" s="10"/>
      <c r="YG106" s="10"/>
      <c r="YH106" s="10"/>
      <c r="YI106" s="10"/>
      <c r="YJ106" s="10"/>
      <c r="YK106" s="10"/>
      <c r="YL106" s="10"/>
      <c r="YM106" s="10"/>
      <c r="YN106" s="10"/>
      <c r="YO106" s="10"/>
      <c r="YP106" s="10"/>
      <c r="YQ106" s="10"/>
      <c r="YR106" s="10"/>
      <c r="YS106" s="10"/>
      <c r="YT106" s="10"/>
      <c r="YU106" s="10"/>
      <c r="YV106" s="10"/>
      <c r="YW106" s="10"/>
      <c r="YX106" s="10"/>
      <c r="YY106" s="10"/>
      <c r="YZ106" s="10"/>
      <c r="ZA106" s="10"/>
      <c r="ZB106" s="10"/>
      <c r="ZC106" s="10"/>
      <c r="ZD106" s="10"/>
      <c r="ZE106" s="10"/>
      <c r="ZF106" s="10"/>
      <c r="ZG106" s="10"/>
      <c r="ZH106" s="10"/>
      <c r="ZI106" s="10"/>
      <c r="ZJ106" s="10"/>
      <c r="ZK106" s="10"/>
      <c r="ZL106" s="10"/>
      <c r="ZM106" s="10"/>
      <c r="ZN106" s="10"/>
      <c r="ZO106" s="10"/>
      <c r="ZP106" s="10"/>
      <c r="ZQ106" s="10"/>
      <c r="ZR106" s="10"/>
      <c r="ZS106" s="10"/>
      <c r="ZT106" s="10"/>
      <c r="ZU106" s="10"/>
      <c r="ZV106" s="10"/>
      <c r="ZW106" s="10"/>
      <c r="ZX106" s="10"/>
      <c r="ZY106" s="10"/>
      <c r="ZZ106" s="10"/>
      <c r="AAA106" s="10"/>
      <c r="AAB106" s="10"/>
      <c r="AAC106" s="10"/>
      <c r="AAD106" s="10"/>
      <c r="AAE106" s="10"/>
      <c r="AAF106" s="10"/>
      <c r="AAG106" s="10"/>
      <c r="AAH106" s="10"/>
      <c r="AAI106" s="10"/>
      <c r="AAJ106" s="10"/>
      <c r="AAK106" s="10"/>
      <c r="AAL106" s="10"/>
      <c r="AAM106" s="10"/>
      <c r="AAN106" s="10"/>
      <c r="AAO106" s="10"/>
      <c r="AAP106" s="10"/>
      <c r="AAQ106" s="10"/>
      <c r="AAR106" s="10"/>
      <c r="AAS106" s="10"/>
      <c r="AAT106" s="10"/>
      <c r="AAU106" s="10"/>
      <c r="AAV106" s="10"/>
      <c r="AAW106" s="10"/>
      <c r="AAX106" s="10"/>
      <c r="AAY106" s="10"/>
      <c r="AAZ106" s="10"/>
      <c r="ABA106" s="10"/>
      <c r="ABB106" s="10"/>
      <c r="ABC106" s="10"/>
      <c r="ABD106" s="10"/>
      <c r="ABE106" s="10"/>
      <c r="ABF106" s="10"/>
      <c r="ABG106" s="10"/>
      <c r="ABH106" s="10"/>
      <c r="ABI106" s="10"/>
      <c r="ABJ106" s="10"/>
      <c r="ABK106" s="10"/>
      <c r="ABL106" s="10"/>
      <c r="ABM106" s="10"/>
      <c r="ABN106" s="10"/>
      <c r="ABO106" s="10"/>
      <c r="ABP106" s="10"/>
      <c r="ABQ106" s="10"/>
      <c r="ABR106" s="10"/>
      <c r="ABS106" s="10"/>
      <c r="ABT106" s="10"/>
      <c r="ABU106" s="10"/>
      <c r="ABV106" s="10"/>
      <c r="ABW106" s="10"/>
      <c r="ABX106" s="10"/>
      <c r="ABY106" s="10"/>
      <c r="ABZ106" s="10"/>
      <c r="ACA106" s="10"/>
      <c r="ACB106" s="10"/>
      <c r="ACC106" s="10"/>
      <c r="ACD106" s="10"/>
      <c r="ACE106" s="10"/>
      <c r="ACF106" s="10"/>
      <c r="ACG106" s="10"/>
      <c r="ACH106" s="10"/>
      <c r="ACI106" s="10"/>
      <c r="ACJ106" s="10"/>
      <c r="ACK106" s="10"/>
      <c r="ACL106" s="10"/>
      <c r="ACM106" s="10"/>
      <c r="ACN106" s="10"/>
      <c r="ACO106" s="10"/>
      <c r="ACP106" s="10"/>
      <c r="ACQ106" s="10"/>
      <c r="ACR106" s="10"/>
      <c r="ACS106" s="10"/>
      <c r="ACT106" s="10"/>
      <c r="ACU106" s="10"/>
      <c r="ACV106" s="10"/>
      <c r="ACW106" s="10"/>
      <c r="ACX106" s="10"/>
      <c r="ACY106" s="10"/>
      <c r="ACZ106" s="10"/>
      <c r="ADA106" s="10"/>
      <c r="ADB106" s="10"/>
      <c r="ADC106" s="10"/>
      <c r="ADD106" s="10"/>
      <c r="ADE106" s="10"/>
      <c r="ADF106" s="10"/>
      <c r="ADG106" s="10"/>
      <c r="ADH106" s="10"/>
      <c r="ADI106" s="10"/>
      <c r="ADJ106" s="10"/>
      <c r="ADK106" s="10"/>
      <c r="ADL106" s="10"/>
      <c r="ADM106" s="10"/>
      <c r="ADN106" s="10"/>
      <c r="ADO106" s="10"/>
      <c r="ADP106" s="10"/>
      <c r="ADQ106" s="10"/>
      <c r="ADR106" s="10"/>
      <c r="ADS106" s="10"/>
      <c r="ADT106" s="10"/>
      <c r="ADU106" s="10"/>
      <c r="ADV106" s="10"/>
      <c r="ADW106" s="10"/>
      <c r="ADX106" s="10"/>
      <c r="ADY106" s="10"/>
      <c r="ADZ106" s="10"/>
      <c r="AEA106" s="10"/>
      <c r="AEB106" s="10"/>
      <c r="AEC106" s="10"/>
      <c r="AED106" s="10"/>
      <c r="AEE106" s="10"/>
      <c r="AEF106" s="10"/>
      <c r="AEG106" s="10"/>
      <c r="AEH106" s="10"/>
      <c r="AEI106" s="10"/>
      <c r="AEJ106" s="10"/>
      <c r="AEK106" s="10"/>
      <c r="AEL106" s="10"/>
      <c r="AEM106" s="10"/>
      <c r="AEN106" s="10"/>
      <c r="AEO106" s="10"/>
      <c r="AEP106" s="10"/>
      <c r="AEQ106" s="10"/>
      <c r="AER106" s="10"/>
      <c r="AES106" s="10"/>
      <c r="AET106" s="10"/>
      <c r="AEU106" s="10"/>
      <c r="AEV106" s="10"/>
      <c r="AEW106" s="10"/>
      <c r="AEX106" s="10"/>
      <c r="AEY106" s="10"/>
      <c r="AEZ106" s="10"/>
      <c r="AFA106" s="10"/>
      <c r="AFB106" s="10"/>
      <c r="AFC106" s="10"/>
      <c r="AFD106" s="10"/>
      <c r="AFE106" s="10"/>
      <c r="AFF106" s="10"/>
      <c r="AFG106" s="10"/>
      <c r="AFH106" s="10"/>
      <c r="AFI106" s="10"/>
      <c r="AFJ106" s="10"/>
      <c r="AFK106" s="10"/>
      <c r="AFL106" s="10"/>
      <c r="AFM106" s="10"/>
      <c r="AFN106" s="10"/>
      <c r="AFO106" s="10"/>
      <c r="AFP106" s="10"/>
      <c r="AFQ106" s="10"/>
      <c r="AFR106" s="10"/>
      <c r="AFS106" s="10"/>
      <c r="AFT106" s="10"/>
      <c r="AFU106" s="10"/>
      <c r="AFV106" s="10"/>
      <c r="AFW106" s="10"/>
      <c r="AFX106" s="10"/>
      <c r="AFY106" s="10"/>
      <c r="AFZ106" s="10"/>
      <c r="AGA106" s="10"/>
      <c r="AGB106" s="10"/>
      <c r="AGC106" s="10"/>
      <c r="AGD106" s="10"/>
      <c r="AGE106" s="10"/>
      <c r="AGF106" s="10"/>
      <c r="AGG106" s="10"/>
      <c r="AGH106" s="10"/>
      <c r="AGI106" s="10"/>
      <c r="AGJ106" s="10"/>
      <c r="AGK106" s="10"/>
      <c r="AGL106" s="10"/>
      <c r="AGM106" s="10"/>
      <c r="AGN106" s="10"/>
      <c r="AGO106" s="10"/>
      <c r="AGP106" s="10"/>
      <c r="AGQ106" s="10"/>
      <c r="AGR106" s="10"/>
      <c r="AGS106" s="10"/>
      <c r="AGT106" s="10"/>
      <c r="AGU106" s="10"/>
      <c r="AGV106" s="10"/>
      <c r="AGW106" s="10"/>
      <c r="AGX106" s="10"/>
      <c r="AGY106" s="10"/>
      <c r="AGZ106" s="10"/>
      <c r="AHA106" s="10"/>
      <c r="AHB106" s="10"/>
      <c r="AHC106" s="10"/>
      <c r="AHD106" s="10"/>
      <c r="AHE106" s="10"/>
      <c r="AHF106" s="10"/>
      <c r="AHG106" s="10"/>
      <c r="AHH106" s="10"/>
      <c r="AHI106" s="10"/>
      <c r="AHJ106" s="10"/>
      <c r="AHK106" s="10"/>
      <c r="AHL106" s="10"/>
      <c r="AHM106" s="10"/>
      <c r="AHN106" s="10"/>
      <c r="AHO106" s="10"/>
      <c r="AHP106" s="10"/>
      <c r="AHQ106" s="10"/>
      <c r="AHR106" s="10"/>
      <c r="AHS106" s="10"/>
      <c r="AHT106" s="10"/>
      <c r="AHU106" s="10"/>
      <c r="AHV106" s="10"/>
      <c r="AHW106" s="10"/>
      <c r="AHX106" s="10"/>
      <c r="AHY106" s="10"/>
      <c r="AHZ106" s="10"/>
      <c r="AIA106" s="10"/>
      <c r="AIB106" s="10"/>
      <c r="AIC106" s="10"/>
      <c r="AID106" s="10"/>
      <c r="AIE106" s="10"/>
      <c r="AIF106" s="10"/>
      <c r="AIG106" s="10"/>
      <c r="AIH106" s="10"/>
      <c r="AII106" s="10"/>
      <c r="AIJ106" s="10"/>
      <c r="AIK106" s="10"/>
      <c r="AIL106" s="10"/>
      <c r="AIM106" s="10"/>
      <c r="AIN106" s="10"/>
      <c r="AIO106" s="10"/>
      <c r="AIP106" s="10"/>
      <c r="AIQ106" s="10"/>
      <c r="AIR106" s="10"/>
      <c r="AIS106" s="10"/>
      <c r="AIT106" s="10"/>
      <c r="AIU106" s="10"/>
      <c r="AIV106" s="10"/>
      <c r="AIW106" s="10"/>
      <c r="AIX106" s="10"/>
      <c r="AIY106" s="10"/>
      <c r="AIZ106" s="10"/>
      <c r="AJA106" s="10"/>
      <c r="AJB106" s="10"/>
      <c r="AJC106" s="10"/>
      <c r="AJD106" s="10"/>
      <c r="AJE106" s="10"/>
      <c r="AJF106" s="10"/>
      <c r="AJG106" s="10"/>
      <c r="AJH106" s="10"/>
      <c r="AJI106" s="10"/>
      <c r="AJJ106" s="10"/>
      <c r="AJK106" s="10"/>
      <c r="AJL106" s="10"/>
      <c r="AJM106" s="10"/>
      <c r="AJN106" s="10"/>
      <c r="AJO106" s="10"/>
      <c r="AJP106" s="10"/>
      <c r="AJQ106" s="10"/>
      <c r="AJR106" s="10"/>
      <c r="AJS106" s="10"/>
      <c r="AJT106" s="10"/>
      <c r="AJU106" s="10"/>
      <c r="AJV106" s="10"/>
      <c r="AJW106" s="10"/>
      <c r="AJX106" s="10"/>
      <c r="AJY106" s="10"/>
      <c r="AJZ106" s="10"/>
      <c r="AKA106" s="10"/>
      <c r="AKB106" s="10"/>
      <c r="AKC106" s="10"/>
      <c r="AKD106" s="10"/>
      <c r="AKE106" s="10"/>
      <c r="AKF106" s="10"/>
      <c r="AKG106" s="10"/>
      <c r="AKH106" s="10"/>
      <c r="AKI106" s="10"/>
      <c r="AKJ106" s="10"/>
      <c r="AKK106" s="10"/>
      <c r="AKL106" s="10"/>
      <c r="AKM106" s="10"/>
      <c r="AKN106" s="10"/>
      <c r="AKO106" s="10"/>
      <c r="AKP106" s="10"/>
      <c r="AKQ106" s="10"/>
      <c r="AKR106" s="10"/>
      <c r="AKS106" s="10"/>
      <c r="AKT106" s="10"/>
      <c r="AKU106" s="10"/>
      <c r="AKV106" s="10"/>
      <c r="AKW106" s="10"/>
      <c r="AKX106" s="10"/>
      <c r="AKY106" s="10"/>
      <c r="AKZ106" s="10"/>
      <c r="ALA106" s="10"/>
      <c r="ALB106" s="10"/>
      <c r="ALC106" s="10"/>
      <c r="ALD106" s="10"/>
      <c r="ALE106" s="10"/>
      <c r="ALF106" s="10"/>
      <c r="ALG106" s="10"/>
      <c r="ALH106" s="10"/>
      <c r="ALI106" s="10"/>
      <c r="ALJ106" s="10"/>
      <c r="ALK106" s="10"/>
      <c r="ALL106" s="10"/>
      <c r="ALM106" s="10"/>
      <c r="ALN106" s="10"/>
      <c r="ALO106" s="10"/>
      <c r="ALP106" s="10"/>
      <c r="ALQ106" s="10"/>
      <c r="ALR106" s="10"/>
      <c r="ALS106" s="10"/>
      <c r="ALT106" s="10"/>
      <c r="ALU106" s="10"/>
      <c r="ALV106" s="10"/>
      <c r="ALW106" s="10"/>
      <c r="ALX106" s="10"/>
      <c r="ALY106" s="10"/>
      <c r="ALZ106" s="9"/>
      <c r="AMA106" s="9"/>
      <c r="AMB106" s="9"/>
      <c r="AMC106" s="9"/>
      <c r="AMD106" s="9"/>
      <c r="AME106" s="9"/>
      <c r="AMF106" s="9"/>
      <c r="AMG106" s="9"/>
    </row>
    <row r="107" spans="1:1021">
      <c r="A107" s="10"/>
      <c r="B107" s="10"/>
      <c r="C107" s="34"/>
      <c r="F107" s="14"/>
      <c r="I107" s="9"/>
      <c r="J107" s="10"/>
      <c r="M107" s="13"/>
      <c r="N107" s="20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9"/>
      <c r="OZ107" s="9"/>
      <c r="PA107" s="9"/>
      <c r="PB107" s="9"/>
      <c r="PC107" s="9"/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9"/>
      <c r="PQ107" s="9"/>
      <c r="PR107" s="9"/>
      <c r="PS107" s="9"/>
      <c r="PT107" s="9"/>
      <c r="PU107" s="9"/>
      <c r="PV107" s="9"/>
      <c r="PW107" s="9"/>
      <c r="PX107" s="9"/>
      <c r="PY107" s="9"/>
      <c r="PZ107" s="9"/>
      <c r="QA107" s="9"/>
      <c r="QB107" s="9"/>
      <c r="QC107" s="9"/>
      <c r="QD107" s="9"/>
      <c r="QE107" s="9"/>
      <c r="QF107" s="9"/>
      <c r="QG107" s="9"/>
      <c r="QH107" s="9"/>
      <c r="QI107" s="9"/>
      <c r="QJ107" s="9"/>
      <c r="QK107" s="9"/>
      <c r="QL107" s="9"/>
      <c r="QM107" s="9"/>
      <c r="QN107" s="9"/>
      <c r="QO107" s="9"/>
      <c r="QP107" s="9"/>
      <c r="QQ107" s="9"/>
      <c r="QR107" s="9"/>
      <c r="QS107" s="9"/>
      <c r="QT107" s="9"/>
      <c r="QU107" s="9"/>
      <c r="QV107" s="9"/>
      <c r="QW107" s="9"/>
      <c r="QX107" s="9"/>
      <c r="QY107" s="9"/>
      <c r="QZ107" s="9"/>
      <c r="RA107" s="9"/>
      <c r="RB107" s="9"/>
      <c r="RC107" s="9"/>
      <c r="RD107" s="9"/>
      <c r="RE107" s="9"/>
      <c r="RF107" s="9"/>
      <c r="RG107" s="9"/>
      <c r="RH107" s="9"/>
      <c r="RI107" s="9"/>
      <c r="RJ107" s="9"/>
      <c r="RK107" s="9"/>
      <c r="RL107" s="9"/>
      <c r="RM107" s="9"/>
      <c r="RN107" s="9"/>
      <c r="RO107" s="9"/>
      <c r="RP107" s="9"/>
      <c r="RQ107" s="9"/>
      <c r="RR107" s="9"/>
      <c r="RS107" s="9"/>
      <c r="RT107" s="9"/>
      <c r="RU107" s="9"/>
      <c r="RV107" s="9"/>
      <c r="RW107" s="9"/>
      <c r="RX107" s="9"/>
      <c r="RY107" s="9"/>
      <c r="RZ107" s="9"/>
      <c r="SA107" s="9"/>
      <c r="SB107" s="9"/>
      <c r="SC107" s="9"/>
      <c r="SD107" s="9"/>
      <c r="SE107" s="9"/>
      <c r="SF107" s="9"/>
      <c r="SG107" s="9"/>
      <c r="SH107" s="9"/>
      <c r="SI107" s="9"/>
      <c r="SJ107" s="9"/>
      <c r="SK107" s="9"/>
      <c r="SL107" s="9"/>
      <c r="SM107" s="9"/>
      <c r="SN107" s="9"/>
      <c r="SO107" s="9"/>
      <c r="SP107" s="9"/>
      <c r="SQ107" s="9"/>
      <c r="SR107" s="9"/>
      <c r="SS107" s="9"/>
      <c r="ST107" s="9"/>
      <c r="SU107" s="9"/>
      <c r="SV107" s="9"/>
      <c r="SW107" s="9"/>
      <c r="SX107" s="9"/>
      <c r="SY107" s="9"/>
      <c r="SZ107" s="9"/>
      <c r="TA107" s="9"/>
      <c r="TB107" s="9"/>
      <c r="TC107" s="9"/>
      <c r="TD107" s="9"/>
      <c r="TE107" s="9"/>
      <c r="TF107" s="9"/>
      <c r="TG107" s="9"/>
      <c r="TH107" s="9"/>
      <c r="TI107" s="9"/>
      <c r="TJ107" s="9"/>
      <c r="TK107" s="9"/>
      <c r="TL107" s="9"/>
      <c r="TM107" s="9"/>
      <c r="TN107" s="9"/>
      <c r="TO107" s="9"/>
      <c r="TP107" s="9"/>
      <c r="TQ107" s="9"/>
      <c r="TR107" s="9"/>
      <c r="TS107" s="9"/>
      <c r="TT107" s="9"/>
      <c r="TU107" s="9"/>
      <c r="TV107" s="9"/>
      <c r="TW107" s="9"/>
      <c r="TX107" s="9"/>
      <c r="TY107" s="9"/>
      <c r="TZ107" s="9"/>
      <c r="UA107" s="9"/>
      <c r="UB107" s="9"/>
      <c r="UC107" s="9"/>
      <c r="UD107" s="9"/>
      <c r="UE107" s="9"/>
      <c r="UF107" s="9"/>
      <c r="UG107" s="9"/>
      <c r="UH107" s="9"/>
      <c r="UI107" s="9"/>
      <c r="UJ107" s="9"/>
      <c r="UK107" s="9"/>
      <c r="UL107" s="9"/>
      <c r="UM107" s="9"/>
      <c r="UN107" s="9"/>
      <c r="UO107" s="9"/>
      <c r="UP107" s="9"/>
      <c r="UQ107" s="9"/>
      <c r="UR107" s="9"/>
      <c r="US107" s="9"/>
      <c r="UT107" s="9"/>
      <c r="UU107" s="9"/>
      <c r="UV107" s="9"/>
      <c r="UW107" s="9"/>
      <c r="UX107" s="9"/>
      <c r="UY107" s="9"/>
      <c r="UZ107" s="9"/>
      <c r="VA107" s="9"/>
      <c r="VB107" s="9"/>
      <c r="VC107" s="9"/>
      <c r="VD107" s="9"/>
      <c r="VE107" s="9"/>
      <c r="VF107" s="9"/>
      <c r="VG107" s="9"/>
      <c r="VH107" s="9"/>
      <c r="VI107" s="9"/>
      <c r="VJ107" s="9"/>
      <c r="VK107" s="9"/>
      <c r="VL107" s="9"/>
      <c r="VM107" s="9"/>
      <c r="VN107" s="9"/>
      <c r="VO107" s="9"/>
      <c r="VP107" s="9"/>
      <c r="VQ107" s="9"/>
      <c r="VR107" s="9"/>
      <c r="VS107" s="9"/>
      <c r="VT107" s="9"/>
      <c r="VU107" s="9"/>
      <c r="VV107" s="9"/>
      <c r="VW107" s="9"/>
      <c r="VX107" s="9"/>
      <c r="VY107" s="9"/>
      <c r="VZ107" s="9"/>
      <c r="WA107" s="9"/>
      <c r="WB107" s="9"/>
      <c r="WC107" s="9"/>
      <c r="WD107" s="9"/>
      <c r="WE107" s="9"/>
      <c r="WF107" s="9"/>
      <c r="WG107" s="9"/>
      <c r="WH107" s="9"/>
      <c r="WI107" s="9"/>
      <c r="WJ107" s="9"/>
      <c r="WK107" s="9"/>
      <c r="WL107" s="9"/>
      <c r="WM107" s="9"/>
      <c r="WN107" s="9"/>
      <c r="WO107" s="9"/>
      <c r="WP107" s="9"/>
      <c r="WQ107" s="9"/>
      <c r="WR107" s="9"/>
      <c r="WS107" s="9"/>
      <c r="WT107" s="9"/>
      <c r="WU107" s="9"/>
      <c r="WV107" s="9"/>
      <c r="WW107" s="9"/>
      <c r="WX107" s="9"/>
      <c r="WY107" s="9"/>
      <c r="WZ107" s="9"/>
      <c r="XA107" s="9"/>
      <c r="XB107" s="9"/>
      <c r="XC107" s="9"/>
      <c r="XD107" s="9"/>
      <c r="XE107" s="9"/>
      <c r="XF107" s="9"/>
      <c r="XG107" s="9"/>
      <c r="XH107" s="9"/>
      <c r="XI107" s="9"/>
      <c r="XJ107" s="9"/>
      <c r="XK107" s="9"/>
      <c r="XL107" s="9"/>
      <c r="XM107" s="9"/>
      <c r="XN107" s="9"/>
      <c r="XO107" s="9"/>
      <c r="XP107" s="9"/>
      <c r="XQ107" s="9"/>
      <c r="XR107" s="9"/>
      <c r="XS107" s="9"/>
      <c r="XT107" s="9"/>
      <c r="XU107" s="9"/>
      <c r="XV107" s="9"/>
      <c r="XW107" s="9"/>
      <c r="XX107" s="9"/>
      <c r="XY107" s="9"/>
      <c r="XZ107" s="9"/>
      <c r="YA107" s="9"/>
      <c r="YB107" s="9"/>
      <c r="YC107" s="9"/>
      <c r="YD107" s="9"/>
      <c r="YE107" s="9"/>
      <c r="YF107" s="9"/>
      <c r="YG107" s="9"/>
      <c r="YH107" s="9"/>
      <c r="YI107" s="9"/>
      <c r="YJ107" s="9"/>
      <c r="YK107" s="9"/>
      <c r="YL107" s="9"/>
      <c r="YM107" s="9"/>
      <c r="YN107" s="9"/>
      <c r="YO107" s="9"/>
      <c r="YP107" s="9"/>
      <c r="YQ107" s="9"/>
      <c r="YR107" s="9"/>
      <c r="YS107" s="9"/>
      <c r="YT107" s="9"/>
      <c r="YU107" s="9"/>
      <c r="YV107" s="9"/>
      <c r="YW107" s="9"/>
      <c r="YX107" s="9"/>
      <c r="YY107" s="9"/>
      <c r="YZ107" s="9"/>
      <c r="ZA107" s="9"/>
      <c r="ZB107" s="9"/>
      <c r="ZC107" s="9"/>
      <c r="ZD107" s="9"/>
      <c r="ZE107" s="9"/>
      <c r="ZF107" s="9"/>
      <c r="ZG107" s="9"/>
      <c r="ZH107" s="9"/>
      <c r="ZI107" s="9"/>
      <c r="ZJ107" s="9"/>
      <c r="ZK107" s="9"/>
      <c r="ZL107" s="9"/>
      <c r="ZM107" s="9"/>
      <c r="ZN107" s="9"/>
      <c r="ZO107" s="9"/>
      <c r="ZP107" s="9"/>
      <c r="ZQ107" s="9"/>
      <c r="ZR107" s="9"/>
      <c r="ZS107" s="9"/>
      <c r="ZT107" s="9"/>
      <c r="ZU107" s="9"/>
      <c r="ZV107" s="9"/>
      <c r="ZW107" s="9"/>
      <c r="ZX107" s="9"/>
      <c r="ZY107" s="9"/>
      <c r="ZZ107" s="9"/>
      <c r="AAA107" s="9"/>
      <c r="AAB107" s="9"/>
      <c r="AAC107" s="9"/>
      <c r="AAD107" s="9"/>
      <c r="AAE107" s="9"/>
      <c r="AAF107" s="9"/>
      <c r="AAG107" s="9"/>
      <c r="AAH107" s="9"/>
      <c r="AAI107" s="9"/>
      <c r="AAJ107" s="9"/>
      <c r="AAK107" s="9"/>
      <c r="AAL107" s="9"/>
      <c r="AAM107" s="9"/>
      <c r="AAN107" s="9"/>
      <c r="AAO107" s="9"/>
      <c r="AAP107" s="9"/>
      <c r="AAQ107" s="9"/>
      <c r="AAR107" s="9"/>
      <c r="AAS107" s="9"/>
      <c r="AAT107" s="9"/>
      <c r="AAU107" s="9"/>
      <c r="AAV107" s="9"/>
      <c r="AAW107" s="9"/>
      <c r="AAX107" s="9"/>
      <c r="AAY107" s="9"/>
      <c r="AAZ107" s="9"/>
      <c r="ABA107" s="9"/>
      <c r="ABB107" s="9"/>
      <c r="ABC107" s="9"/>
      <c r="ABD107" s="9"/>
      <c r="ABE107" s="9"/>
      <c r="ABF107" s="9"/>
      <c r="ABG107" s="9"/>
      <c r="ABH107" s="9"/>
      <c r="ABI107" s="9"/>
      <c r="ABJ107" s="9"/>
      <c r="ABK107" s="9"/>
      <c r="ABL107" s="9"/>
      <c r="ABM107" s="9"/>
      <c r="ABN107" s="9"/>
      <c r="ABO107" s="9"/>
      <c r="ABP107" s="9"/>
      <c r="ABQ107" s="9"/>
      <c r="ABR107" s="9"/>
      <c r="ABS107" s="9"/>
      <c r="ABT107" s="9"/>
      <c r="ABU107" s="9"/>
      <c r="ABV107" s="9"/>
      <c r="ABW107" s="9"/>
      <c r="ABX107" s="9"/>
      <c r="ABY107" s="9"/>
      <c r="ABZ107" s="9"/>
      <c r="ACA107" s="9"/>
      <c r="ACB107" s="9"/>
      <c r="ACC107" s="9"/>
      <c r="ACD107" s="9"/>
      <c r="ACE107" s="9"/>
      <c r="ACF107" s="9"/>
      <c r="ACG107" s="9"/>
      <c r="ACH107" s="9"/>
      <c r="ACI107" s="9"/>
      <c r="ACJ107" s="9"/>
      <c r="ACK107" s="9"/>
      <c r="ACL107" s="9"/>
      <c r="ACM107" s="9"/>
      <c r="ACN107" s="9"/>
      <c r="ACO107" s="9"/>
      <c r="ACP107" s="9"/>
      <c r="ACQ107" s="9"/>
      <c r="ACR107" s="9"/>
      <c r="ACS107" s="9"/>
      <c r="ACT107" s="9"/>
      <c r="ACU107" s="9"/>
      <c r="ACV107" s="9"/>
      <c r="ACW107" s="9"/>
      <c r="ACX107" s="9"/>
      <c r="ACY107" s="9"/>
      <c r="ACZ107" s="9"/>
      <c r="ADA107" s="9"/>
      <c r="ADB107" s="9"/>
      <c r="ADC107" s="9"/>
      <c r="ADD107" s="9"/>
      <c r="ADE107" s="9"/>
      <c r="ADF107" s="9"/>
      <c r="ADG107" s="9"/>
      <c r="ADH107" s="9"/>
      <c r="ADI107" s="9"/>
      <c r="ADJ107" s="9"/>
      <c r="ADK107" s="9"/>
      <c r="ADL107" s="9"/>
      <c r="ADM107" s="9"/>
      <c r="ADN107" s="9"/>
      <c r="ADO107" s="9"/>
      <c r="ADP107" s="9"/>
      <c r="ADQ107" s="9"/>
      <c r="ADR107" s="9"/>
      <c r="ADS107" s="9"/>
      <c r="ADT107" s="9"/>
      <c r="ADU107" s="9"/>
      <c r="ADV107" s="9"/>
      <c r="ADW107" s="9"/>
      <c r="ADX107" s="9"/>
      <c r="ADY107" s="9"/>
      <c r="ADZ107" s="9"/>
      <c r="AEA107" s="9"/>
      <c r="AEB107" s="9"/>
      <c r="AEC107" s="9"/>
      <c r="AED107" s="9"/>
      <c r="AEE107" s="9"/>
      <c r="AEF107" s="9"/>
      <c r="AEG107" s="9"/>
      <c r="AEH107" s="9"/>
      <c r="AEI107" s="9"/>
      <c r="AEJ107" s="9"/>
      <c r="AEK107" s="9"/>
      <c r="AEL107" s="9"/>
      <c r="AEM107" s="9"/>
      <c r="AEN107" s="9"/>
      <c r="AEO107" s="9"/>
      <c r="AEP107" s="9"/>
      <c r="AEQ107" s="9"/>
      <c r="AER107" s="9"/>
      <c r="AES107" s="9"/>
      <c r="AET107" s="9"/>
      <c r="AEU107" s="9"/>
      <c r="AEV107" s="9"/>
      <c r="AEW107" s="9"/>
      <c r="AEX107" s="9"/>
      <c r="AEY107" s="9"/>
      <c r="AEZ107" s="9"/>
      <c r="AFA107" s="9"/>
      <c r="AFB107" s="9"/>
      <c r="AFC107" s="9"/>
      <c r="AFD107" s="9"/>
      <c r="AFE107" s="9"/>
      <c r="AFF107" s="9"/>
      <c r="AFG107" s="9"/>
      <c r="AFH107" s="9"/>
      <c r="AFI107" s="9"/>
      <c r="AFJ107" s="9"/>
      <c r="AFK107" s="9"/>
      <c r="AFL107" s="9"/>
      <c r="AFM107" s="9"/>
      <c r="AFN107" s="9"/>
      <c r="AFO107" s="9"/>
      <c r="AFP107" s="9"/>
      <c r="AFQ107" s="9"/>
      <c r="AFR107" s="9"/>
      <c r="AFS107" s="9"/>
      <c r="AFT107" s="9"/>
      <c r="AFU107" s="9"/>
      <c r="AFV107" s="9"/>
      <c r="AFW107" s="9"/>
      <c r="AFX107" s="9"/>
      <c r="AFY107" s="9"/>
      <c r="AFZ107" s="9"/>
      <c r="AGA107" s="9"/>
      <c r="AGB107" s="9"/>
      <c r="AGC107" s="9"/>
      <c r="AGD107" s="9"/>
      <c r="AGE107" s="9"/>
      <c r="AGF107" s="9"/>
      <c r="AGG107" s="9"/>
      <c r="AGH107" s="9"/>
      <c r="AGI107" s="9"/>
      <c r="AGJ107" s="9"/>
      <c r="AGK107" s="9"/>
      <c r="AGL107" s="9"/>
      <c r="AGM107" s="9"/>
      <c r="AGN107" s="9"/>
      <c r="AGO107" s="9"/>
      <c r="AGP107" s="9"/>
      <c r="AGQ107" s="9"/>
      <c r="AGR107" s="9"/>
      <c r="AGS107" s="9"/>
      <c r="AGT107" s="9"/>
      <c r="AGU107" s="9"/>
      <c r="AGV107" s="9"/>
      <c r="AGW107" s="9"/>
      <c r="AGX107" s="9"/>
      <c r="AGY107" s="9"/>
      <c r="AGZ107" s="9"/>
      <c r="AHA107" s="9"/>
      <c r="AHB107" s="9"/>
      <c r="AHC107" s="9"/>
      <c r="AHD107" s="9"/>
      <c r="AHE107" s="9"/>
      <c r="AHF107" s="9"/>
      <c r="AHG107" s="9"/>
      <c r="AHH107" s="9"/>
      <c r="AHI107" s="9"/>
      <c r="AHJ107" s="9"/>
      <c r="AHK107" s="9"/>
      <c r="AHL107" s="9"/>
      <c r="AHM107" s="9"/>
      <c r="AHN107" s="9"/>
      <c r="AHO107" s="9"/>
      <c r="AHP107" s="9"/>
      <c r="AHQ107" s="9"/>
      <c r="AHR107" s="9"/>
      <c r="AHS107" s="9"/>
      <c r="AHT107" s="9"/>
      <c r="AHU107" s="9"/>
      <c r="AHV107" s="9"/>
      <c r="AHW107" s="9"/>
      <c r="AHX107" s="9"/>
      <c r="AHY107" s="9"/>
      <c r="AHZ107" s="9"/>
      <c r="AIA107" s="9"/>
      <c r="AIB107" s="9"/>
      <c r="AIC107" s="9"/>
      <c r="AID107" s="9"/>
      <c r="AIE107" s="9"/>
      <c r="AIF107" s="9"/>
      <c r="AIG107" s="9"/>
      <c r="AIH107" s="9"/>
      <c r="AII107" s="9"/>
      <c r="AIJ107" s="9"/>
      <c r="AIK107" s="9"/>
      <c r="AIL107" s="9"/>
      <c r="AIM107" s="9"/>
      <c r="AIN107" s="9"/>
      <c r="AIO107" s="9"/>
      <c r="AIP107" s="9"/>
      <c r="AIQ107" s="9"/>
      <c r="AIR107" s="9"/>
      <c r="AIS107" s="9"/>
      <c r="AIT107" s="9"/>
      <c r="AIU107" s="9"/>
      <c r="AIV107" s="9"/>
      <c r="AIW107" s="9"/>
      <c r="AIX107" s="9"/>
      <c r="AIY107" s="9"/>
      <c r="AIZ107" s="9"/>
      <c r="AJA107" s="9"/>
      <c r="AJB107" s="9"/>
      <c r="AJC107" s="9"/>
      <c r="AJD107" s="9"/>
      <c r="AJE107" s="9"/>
      <c r="AJF107" s="9"/>
      <c r="AJG107" s="9"/>
      <c r="AJH107" s="9"/>
      <c r="AJI107" s="9"/>
      <c r="AJJ107" s="9"/>
      <c r="AJK107" s="9"/>
      <c r="AJL107" s="9"/>
      <c r="AJM107" s="9"/>
      <c r="AJN107" s="9"/>
      <c r="AJO107" s="9"/>
      <c r="AJP107" s="9"/>
      <c r="AJQ107" s="9"/>
      <c r="AJR107" s="9"/>
      <c r="AJS107" s="9"/>
      <c r="AJT107" s="9"/>
      <c r="AJU107" s="9"/>
      <c r="AJV107" s="9"/>
      <c r="AJW107" s="9"/>
      <c r="AJX107" s="9"/>
      <c r="AJY107" s="9"/>
      <c r="AJZ107" s="9"/>
      <c r="AKA107" s="9"/>
      <c r="AKB107" s="9"/>
      <c r="AKC107" s="9"/>
      <c r="AKD107" s="9"/>
      <c r="AKE107" s="9"/>
      <c r="AKF107" s="9"/>
      <c r="AKG107" s="9"/>
      <c r="AKH107" s="9"/>
      <c r="AKI107" s="9"/>
      <c r="AKJ107" s="9"/>
      <c r="AKK107" s="9"/>
      <c r="AKL107" s="9"/>
      <c r="AKM107" s="9"/>
      <c r="AKN107" s="9"/>
      <c r="AKO107" s="9"/>
      <c r="AKP107" s="9"/>
      <c r="AKQ107" s="9"/>
      <c r="AKR107" s="9"/>
      <c r="AKS107" s="9"/>
      <c r="AKT107" s="9"/>
      <c r="AKU107" s="9"/>
      <c r="AKV107" s="9"/>
      <c r="AKW107" s="9"/>
      <c r="AKX107" s="9"/>
      <c r="AKY107" s="9"/>
      <c r="AKZ107" s="9"/>
      <c r="ALA107" s="9"/>
      <c r="ALB107" s="9"/>
      <c r="ALC107" s="9"/>
      <c r="ALD107" s="9"/>
      <c r="ALE107" s="9"/>
      <c r="ALF107" s="9"/>
      <c r="ALG107" s="9"/>
      <c r="ALH107" s="9"/>
      <c r="ALI107" s="9"/>
      <c r="ALJ107" s="9"/>
      <c r="ALK107" s="9"/>
      <c r="ALL107" s="9"/>
      <c r="ALM107" s="9"/>
      <c r="ALN107" s="9"/>
      <c r="ALO107" s="9"/>
      <c r="ALP107" s="9"/>
      <c r="ALQ107" s="9"/>
      <c r="ALR107" s="9"/>
      <c r="ALS107" s="9"/>
      <c r="ALT107" s="9"/>
      <c r="ALU107" s="9"/>
      <c r="ALV107" s="9"/>
      <c r="ALW107" s="9"/>
      <c r="ALX107" s="9"/>
      <c r="ALY107" s="9"/>
      <c r="ALZ107" s="9"/>
      <c r="AMA107" s="9"/>
      <c r="AMB107" s="9"/>
      <c r="AMC107" s="9"/>
      <c r="AMD107" s="9"/>
      <c r="AME107" s="9"/>
      <c r="AMF107" s="9"/>
      <c r="AMG107" s="9"/>
    </row>
    <row r="108" spans="1:1021">
      <c r="A108" s="10" t="s">
        <v>184</v>
      </c>
      <c r="B108" s="17" t="s">
        <v>298</v>
      </c>
      <c r="C108" s="34" t="s">
        <v>299</v>
      </c>
      <c r="E108" s="10" t="s">
        <v>300</v>
      </c>
      <c r="F108" s="14" t="s">
        <v>301</v>
      </c>
      <c r="G108" s="10" t="s">
        <v>300</v>
      </c>
      <c r="H108" s="10">
        <v>1</v>
      </c>
      <c r="I108" s="17" t="s">
        <v>19</v>
      </c>
      <c r="J108" s="10">
        <f>$G$1*H108</f>
        <v>512</v>
      </c>
      <c r="K108" s="10" t="s">
        <v>302</v>
      </c>
      <c r="L108" s="13">
        <v>42633</v>
      </c>
      <c r="N108" s="39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  <c r="TS108" s="17"/>
      <c r="TT108" s="17"/>
      <c r="TU108" s="17"/>
      <c r="TV108" s="17"/>
      <c r="TW108" s="17"/>
      <c r="TX108" s="17"/>
      <c r="TY108" s="17"/>
      <c r="TZ108" s="17"/>
      <c r="UA108" s="17"/>
      <c r="UB108" s="17"/>
      <c r="UC108" s="17"/>
      <c r="UD108" s="17"/>
      <c r="UE108" s="17"/>
      <c r="UF108" s="17"/>
      <c r="UG108" s="17"/>
      <c r="UH108" s="17"/>
      <c r="UI108" s="17"/>
      <c r="UJ108" s="17"/>
      <c r="UK108" s="17"/>
      <c r="UL108" s="17"/>
      <c r="UM108" s="17"/>
      <c r="UN108" s="17"/>
      <c r="UO108" s="17"/>
      <c r="UP108" s="17"/>
      <c r="UQ108" s="17"/>
      <c r="UR108" s="17"/>
      <c r="US108" s="17"/>
      <c r="UT108" s="17"/>
      <c r="UU108" s="17"/>
      <c r="UV108" s="17"/>
      <c r="UW108" s="17"/>
      <c r="UX108" s="17"/>
      <c r="UY108" s="17"/>
      <c r="UZ108" s="17"/>
      <c r="VA108" s="17"/>
      <c r="VB108" s="17"/>
      <c r="VC108" s="17"/>
      <c r="VD108" s="17"/>
      <c r="VE108" s="17"/>
      <c r="VF108" s="17"/>
      <c r="VG108" s="17"/>
      <c r="VH108" s="17"/>
      <c r="VI108" s="17"/>
      <c r="VJ108" s="17"/>
      <c r="VK108" s="17"/>
      <c r="VL108" s="17"/>
      <c r="VM108" s="17"/>
      <c r="VN108" s="17"/>
      <c r="VO108" s="17"/>
      <c r="VP108" s="17"/>
      <c r="VQ108" s="17"/>
      <c r="VR108" s="17"/>
      <c r="VS108" s="17"/>
      <c r="VT108" s="17"/>
      <c r="VU108" s="17"/>
      <c r="VV108" s="17"/>
      <c r="VW108" s="17"/>
      <c r="VX108" s="17"/>
      <c r="VY108" s="17"/>
      <c r="VZ108" s="17"/>
      <c r="WA108" s="17"/>
      <c r="WB108" s="17"/>
      <c r="WC108" s="17"/>
      <c r="WD108" s="17"/>
      <c r="WE108" s="17"/>
      <c r="WF108" s="17"/>
      <c r="WG108" s="17"/>
      <c r="WH108" s="17"/>
      <c r="WI108" s="17"/>
      <c r="WJ108" s="17"/>
      <c r="WK108" s="17"/>
      <c r="WL108" s="17"/>
      <c r="WM108" s="17"/>
      <c r="WN108" s="17"/>
      <c r="WO108" s="17"/>
      <c r="WP108" s="17"/>
      <c r="WQ108" s="17"/>
      <c r="WR108" s="17"/>
      <c r="WS108" s="17"/>
      <c r="WT108" s="17"/>
      <c r="WU108" s="17"/>
      <c r="WV108" s="17"/>
      <c r="WW108" s="17"/>
      <c r="WX108" s="17"/>
      <c r="WY108" s="17"/>
      <c r="WZ108" s="17"/>
      <c r="XA108" s="17"/>
      <c r="XB108" s="17"/>
      <c r="XC108" s="17"/>
      <c r="XD108" s="17"/>
      <c r="XE108" s="17"/>
      <c r="XF108" s="17"/>
      <c r="XG108" s="17"/>
      <c r="XH108" s="17"/>
      <c r="XI108" s="17"/>
      <c r="XJ108" s="17"/>
      <c r="XK108" s="17"/>
      <c r="XL108" s="17"/>
      <c r="XM108" s="17"/>
      <c r="XN108" s="17"/>
      <c r="XO108" s="17"/>
      <c r="XP108" s="17"/>
      <c r="XQ108" s="17"/>
      <c r="XR108" s="17"/>
      <c r="XS108" s="17"/>
      <c r="XT108" s="17"/>
      <c r="XU108" s="17"/>
      <c r="XV108" s="17"/>
      <c r="XW108" s="17"/>
      <c r="XX108" s="17"/>
      <c r="XY108" s="17"/>
      <c r="XZ108" s="17"/>
      <c r="YA108" s="17"/>
      <c r="YB108" s="17"/>
      <c r="YC108" s="17"/>
      <c r="YD108" s="17"/>
      <c r="YE108" s="17"/>
      <c r="YF108" s="17"/>
      <c r="YG108" s="17"/>
      <c r="YH108" s="17"/>
      <c r="YI108" s="17"/>
      <c r="YJ108" s="17"/>
      <c r="YK108" s="17"/>
      <c r="YL108" s="17"/>
      <c r="YM108" s="17"/>
      <c r="YN108" s="17"/>
      <c r="YO108" s="17"/>
      <c r="YP108" s="17"/>
      <c r="YQ108" s="17"/>
      <c r="YR108" s="17"/>
      <c r="YS108" s="17"/>
      <c r="YT108" s="17"/>
      <c r="YU108" s="17"/>
      <c r="YV108" s="17"/>
      <c r="YW108" s="17"/>
      <c r="YX108" s="17"/>
      <c r="YY108" s="17"/>
      <c r="YZ108" s="17"/>
      <c r="ZA108" s="17"/>
      <c r="ZB108" s="17"/>
      <c r="ZC108" s="17"/>
      <c r="ZD108" s="17"/>
      <c r="ZE108" s="17"/>
      <c r="ZF108" s="17"/>
      <c r="ZG108" s="17"/>
      <c r="ZH108" s="17"/>
      <c r="ZI108" s="17"/>
      <c r="ZJ108" s="17"/>
      <c r="ZK108" s="17"/>
      <c r="ZL108" s="17"/>
      <c r="ZM108" s="17"/>
      <c r="ZN108" s="17"/>
      <c r="ZO108" s="17"/>
      <c r="ZP108" s="17"/>
      <c r="ZQ108" s="17"/>
      <c r="ZR108" s="17"/>
      <c r="ZS108" s="17"/>
      <c r="ZT108" s="17"/>
      <c r="ZU108" s="17"/>
      <c r="ZV108" s="17"/>
      <c r="ZW108" s="17"/>
      <c r="ZX108" s="17"/>
      <c r="ZY108" s="17"/>
      <c r="ZZ108" s="17"/>
      <c r="AAA108" s="17"/>
      <c r="AAB108" s="17"/>
      <c r="AAC108" s="17"/>
      <c r="AAD108" s="17"/>
      <c r="AAE108" s="17"/>
      <c r="AAF108" s="17"/>
      <c r="AAG108" s="17"/>
      <c r="AAH108" s="17"/>
      <c r="AAI108" s="17"/>
      <c r="AAJ108" s="17"/>
      <c r="AAK108" s="17"/>
      <c r="AAL108" s="17"/>
      <c r="AAM108" s="17"/>
      <c r="AAN108" s="17"/>
      <c r="AAO108" s="17"/>
      <c r="AAP108" s="17"/>
      <c r="AAQ108" s="17"/>
      <c r="AAR108" s="17"/>
      <c r="AAS108" s="17"/>
      <c r="AAT108" s="17"/>
      <c r="AAU108" s="17"/>
      <c r="AAV108" s="17"/>
      <c r="AAW108" s="17"/>
      <c r="AAX108" s="17"/>
      <c r="AAY108" s="17"/>
      <c r="AAZ108" s="17"/>
      <c r="ABA108" s="17"/>
      <c r="ABB108" s="17"/>
      <c r="ABC108" s="17"/>
      <c r="ABD108" s="17"/>
      <c r="ABE108" s="17"/>
      <c r="ABF108" s="17"/>
      <c r="ABG108" s="17"/>
      <c r="ABH108" s="17"/>
      <c r="ABI108" s="17"/>
      <c r="ABJ108" s="17"/>
      <c r="ABK108" s="17"/>
      <c r="ABL108" s="17"/>
      <c r="ABM108" s="17"/>
      <c r="ABN108" s="17"/>
      <c r="ABO108" s="17"/>
      <c r="ABP108" s="17"/>
      <c r="ABQ108" s="17"/>
      <c r="ABR108" s="17"/>
      <c r="ABS108" s="17"/>
      <c r="ABT108" s="17"/>
      <c r="ABU108" s="17"/>
      <c r="ABV108" s="17"/>
      <c r="ABW108" s="17"/>
      <c r="ABX108" s="17"/>
      <c r="ABY108" s="17"/>
      <c r="ABZ108" s="17"/>
      <c r="ACA108" s="17"/>
      <c r="ACB108" s="17"/>
      <c r="ACC108" s="17"/>
      <c r="ACD108" s="17"/>
      <c r="ACE108" s="17"/>
      <c r="ACF108" s="17"/>
      <c r="ACG108" s="17"/>
      <c r="ACH108" s="17"/>
      <c r="ACI108" s="17"/>
      <c r="ACJ108" s="17"/>
      <c r="ACK108" s="17"/>
      <c r="ACL108" s="17"/>
      <c r="ACM108" s="17"/>
      <c r="ACN108" s="17"/>
      <c r="ACO108" s="17"/>
      <c r="ACP108" s="17"/>
      <c r="ACQ108" s="17"/>
      <c r="ACR108" s="17"/>
      <c r="ACS108" s="17"/>
      <c r="ACT108" s="17"/>
      <c r="ACU108" s="17"/>
      <c r="ACV108" s="17"/>
      <c r="ACW108" s="17"/>
      <c r="ACX108" s="17"/>
      <c r="ACY108" s="17"/>
      <c r="ACZ108" s="17"/>
      <c r="ADA108" s="17"/>
      <c r="ADB108" s="17"/>
      <c r="ADC108" s="17"/>
      <c r="ADD108" s="17"/>
      <c r="ADE108" s="17"/>
      <c r="ADF108" s="17"/>
      <c r="ADG108" s="17"/>
      <c r="ADH108" s="17"/>
      <c r="ADI108" s="17"/>
      <c r="ADJ108" s="17"/>
      <c r="ADK108" s="17"/>
      <c r="ADL108" s="17"/>
      <c r="ADM108" s="17"/>
      <c r="ADN108" s="17"/>
      <c r="ADO108" s="17"/>
      <c r="ADP108" s="17"/>
      <c r="ADQ108" s="17"/>
      <c r="ADR108" s="17"/>
      <c r="ADS108" s="17"/>
      <c r="ADT108" s="17"/>
      <c r="ADU108" s="17"/>
      <c r="ADV108" s="17"/>
      <c r="ADW108" s="17"/>
      <c r="ADX108" s="17"/>
      <c r="ADY108" s="17"/>
      <c r="ADZ108" s="17"/>
      <c r="AEA108" s="17"/>
      <c r="AEB108" s="17"/>
      <c r="AEC108" s="17"/>
      <c r="AED108" s="17"/>
      <c r="AEE108" s="17"/>
      <c r="AEF108" s="17"/>
      <c r="AEG108" s="17"/>
      <c r="AEH108" s="17"/>
      <c r="AEI108" s="17"/>
      <c r="AEJ108" s="17"/>
      <c r="AEK108" s="17"/>
      <c r="AEL108" s="17"/>
      <c r="AEM108" s="17"/>
      <c r="AEN108" s="17"/>
      <c r="AEO108" s="17"/>
      <c r="AEP108" s="17"/>
      <c r="AEQ108" s="17"/>
      <c r="AER108" s="17"/>
      <c r="AES108" s="17"/>
      <c r="AET108" s="17"/>
      <c r="AEU108" s="17"/>
      <c r="AEV108" s="17"/>
      <c r="AEW108" s="17"/>
      <c r="AEX108" s="17"/>
      <c r="AEY108" s="17"/>
      <c r="AEZ108" s="17"/>
      <c r="AFA108" s="17"/>
      <c r="AFB108" s="17"/>
      <c r="AFC108" s="17"/>
      <c r="AFD108" s="17"/>
      <c r="AFE108" s="17"/>
      <c r="AFF108" s="17"/>
      <c r="AFG108" s="17"/>
      <c r="AFH108" s="17"/>
      <c r="AFI108" s="17"/>
      <c r="AFJ108" s="17"/>
      <c r="AFK108" s="17"/>
      <c r="AFL108" s="17"/>
      <c r="AFM108" s="17"/>
      <c r="AFN108" s="17"/>
      <c r="AFO108" s="17"/>
      <c r="AFP108" s="17"/>
      <c r="AFQ108" s="17"/>
      <c r="AFR108" s="17"/>
      <c r="AFS108" s="17"/>
      <c r="AFT108" s="17"/>
      <c r="AFU108" s="17"/>
      <c r="AFV108" s="17"/>
      <c r="AFW108" s="17"/>
      <c r="AFX108" s="17"/>
      <c r="AFY108" s="17"/>
      <c r="AFZ108" s="17"/>
      <c r="AGA108" s="17"/>
      <c r="AGB108" s="17"/>
      <c r="AGC108" s="17"/>
      <c r="AGD108" s="17"/>
      <c r="AGE108" s="17"/>
      <c r="AGF108" s="17"/>
      <c r="AGG108" s="17"/>
      <c r="AGH108" s="17"/>
      <c r="AGI108" s="17"/>
      <c r="AGJ108" s="17"/>
      <c r="AGK108" s="17"/>
      <c r="AGL108" s="17"/>
      <c r="AGM108" s="17"/>
      <c r="AGN108" s="17"/>
      <c r="AGO108" s="17"/>
      <c r="AGP108" s="17"/>
      <c r="AGQ108" s="17"/>
      <c r="AGR108" s="17"/>
      <c r="AGS108" s="17"/>
      <c r="AGT108" s="17"/>
      <c r="AGU108" s="17"/>
      <c r="AGV108" s="17"/>
      <c r="AGW108" s="17"/>
      <c r="AGX108" s="17"/>
      <c r="AGY108" s="17"/>
      <c r="AGZ108" s="17"/>
      <c r="AHA108" s="17"/>
      <c r="AHB108" s="17"/>
      <c r="AHC108" s="17"/>
      <c r="AHD108" s="17"/>
      <c r="AHE108" s="17"/>
      <c r="AHF108" s="17"/>
      <c r="AHG108" s="17"/>
      <c r="AHH108" s="17"/>
      <c r="AHI108" s="17"/>
      <c r="AHJ108" s="17"/>
      <c r="AHK108" s="17"/>
      <c r="AHL108" s="17"/>
      <c r="AHM108" s="17"/>
      <c r="AHN108" s="17"/>
      <c r="AHO108" s="17"/>
      <c r="AHP108" s="17"/>
      <c r="AHQ108" s="17"/>
      <c r="AHR108" s="17"/>
      <c r="AHS108" s="17"/>
      <c r="AHT108" s="17"/>
      <c r="AHU108" s="17"/>
      <c r="AHV108" s="17"/>
      <c r="AHW108" s="17"/>
      <c r="AHX108" s="17"/>
      <c r="AHY108" s="17"/>
      <c r="AHZ108" s="17"/>
      <c r="AIA108" s="17"/>
      <c r="AIB108" s="17"/>
      <c r="AIC108" s="17"/>
      <c r="AID108" s="17"/>
      <c r="AIE108" s="17"/>
      <c r="AIF108" s="17"/>
      <c r="AIG108" s="17"/>
      <c r="AIH108" s="17"/>
      <c r="AII108" s="17"/>
      <c r="AIJ108" s="17"/>
      <c r="AIK108" s="17"/>
      <c r="AIL108" s="17"/>
      <c r="AIM108" s="17"/>
      <c r="AIN108" s="17"/>
      <c r="AIO108" s="17"/>
      <c r="AIP108" s="17"/>
      <c r="AIQ108" s="17"/>
      <c r="AIR108" s="17"/>
      <c r="AIS108" s="17"/>
      <c r="AIT108" s="17"/>
      <c r="AIU108" s="17"/>
      <c r="AIV108" s="17"/>
      <c r="AIW108" s="17"/>
      <c r="AIX108" s="17"/>
      <c r="AIY108" s="17"/>
      <c r="AIZ108" s="17"/>
      <c r="AJA108" s="17"/>
      <c r="AJB108" s="17"/>
      <c r="AJC108" s="17"/>
      <c r="AJD108" s="17"/>
      <c r="AJE108" s="17"/>
      <c r="AJF108" s="17"/>
      <c r="AJG108" s="17"/>
      <c r="AJH108" s="17"/>
      <c r="AJI108" s="17"/>
      <c r="AJJ108" s="17"/>
      <c r="AJK108" s="17"/>
      <c r="AJL108" s="17"/>
      <c r="AJM108" s="17"/>
      <c r="AJN108" s="17"/>
      <c r="AJO108" s="17"/>
      <c r="AJP108" s="17"/>
      <c r="AJQ108" s="17"/>
      <c r="AJR108" s="17"/>
      <c r="AJS108" s="17"/>
      <c r="AJT108" s="17"/>
      <c r="AJU108" s="17"/>
      <c r="AJV108" s="17"/>
      <c r="AJW108" s="17"/>
      <c r="AJX108" s="17"/>
      <c r="AJY108" s="17"/>
      <c r="AJZ108" s="17"/>
      <c r="AKA108" s="17"/>
      <c r="AKB108" s="17"/>
      <c r="AKC108" s="17"/>
      <c r="AKD108" s="17"/>
      <c r="AKE108" s="17"/>
      <c r="AKF108" s="17"/>
      <c r="AKG108" s="17"/>
      <c r="AKH108" s="17"/>
      <c r="AKI108" s="17"/>
      <c r="AKJ108" s="17"/>
      <c r="AKK108" s="17"/>
      <c r="AKL108" s="17"/>
      <c r="AKM108" s="17"/>
      <c r="AKN108" s="17"/>
      <c r="AKO108" s="17"/>
      <c r="AKP108" s="17"/>
      <c r="AKQ108" s="17"/>
      <c r="AKR108" s="17"/>
      <c r="AKS108" s="17"/>
      <c r="AKT108" s="17"/>
      <c r="AKU108" s="17"/>
      <c r="AKV108" s="17"/>
      <c r="AKW108" s="17"/>
      <c r="AKX108" s="17"/>
      <c r="AKY108" s="17"/>
      <c r="AKZ108" s="17"/>
      <c r="ALA108" s="17"/>
      <c r="ALB108" s="17"/>
      <c r="ALC108" s="17"/>
      <c r="ALD108" s="17"/>
      <c r="ALE108" s="17"/>
      <c r="ALF108" s="17"/>
      <c r="ALG108" s="17"/>
      <c r="ALH108" s="17"/>
      <c r="ALI108" s="17"/>
      <c r="ALJ108" s="17"/>
      <c r="ALK108" s="17"/>
      <c r="ALL108" s="17"/>
      <c r="ALM108" s="17"/>
      <c r="ALN108" s="17"/>
      <c r="ALO108" s="17"/>
      <c r="ALP108" s="17"/>
      <c r="ALQ108" s="17"/>
      <c r="ALR108" s="17"/>
      <c r="ALS108" s="17"/>
      <c r="ALT108" s="17"/>
      <c r="ALU108" s="17"/>
      <c r="ALV108" s="17"/>
      <c r="ALW108" s="17"/>
      <c r="ALX108" s="17"/>
      <c r="ALY108" s="17"/>
      <c r="ALZ108" s="17"/>
      <c r="AMA108" s="17"/>
      <c r="AMB108" s="17"/>
      <c r="AMC108" s="17"/>
      <c r="AMD108" s="17"/>
      <c r="AME108" s="17"/>
      <c r="AMF108" s="17"/>
      <c r="AMG108" s="17"/>
    </row>
    <row r="109" spans="1:1021">
      <c r="A109" s="10" t="s">
        <v>184</v>
      </c>
      <c r="B109" s="9" t="s">
        <v>303</v>
      </c>
      <c r="C109" s="34" t="s">
        <v>304</v>
      </c>
      <c r="E109" s="10" t="s">
        <v>305</v>
      </c>
      <c r="F109" s="14" t="s">
        <v>306</v>
      </c>
      <c r="G109" s="10" t="s">
        <v>305</v>
      </c>
      <c r="H109" s="10">
        <v>0.25</v>
      </c>
      <c r="I109" s="9" t="s">
        <v>188</v>
      </c>
      <c r="J109" s="10">
        <f>$G$1*H109</f>
        <v>128</v>
      </c>
      <c r="K109" s="10" t="s">
        <v>20</v>
      </c>
      <c r="L109" s="10"/>
      <c r="M109" s="31"/>
      <c r="N109" s="32" t="s">
        <v>189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  <c r="UW109" s="9"/>
      <c r="UX109" s="9"/>
      <c r="UY109" s="9"/>
      <c r="UZ109" s="9"/>
      <c r="VA109" s="9"/>
      <c r="VB109" s="9"/>
      <c r="VC109" s="9"/>
      <c r="VD109" s="9"/>
      <c r="VE109" s="9"/>
      <c r="VF109" s="9"/>
      <c r="VG109" s="9"/>
      <c r="VH109" s="9"/>
      <c r="VI109" s="9"/>
      <c r="VJ109" s="9"/>
      <c r="VK109" s="9"/>
      <c r="VL109" s="9"/>
      <c r="VM109" s="9"/>
      <c r="VN109" s="9"/>
      <c r="VO109" s="9"/>
      <c r="VP109" s="9"/>
      <c r="VQ109" s="9"/>
      <c r="VR109" s="9"/>
      <c r="VS109" s="9"/>
      <c r="VT109" s="9"/>
      <c r="VU109" s="9"/>
      <c r="VV109" s="9"/>
      <c r="VW109" s="9"/>
      <c r="VX109" s="9"/>
      <c r="VY109" s="9"/>
      <c r="VZ109" s="9"/>
      <c r="WA109" s="9"/>
      <c r="WB109" s="9"/>
      <c r="WC109" s="9"/>
      <c r="WD109" s="9"/>
      <c r="WE109" s="9"/>
      <c r="WF109" s="9"/>
      <c r="WG109" s="9"/>
      <c r="WH109" s="9"/>
      <c r="WI109" s="9"/>
      <c r="WJ109" s="9"/>
      <c r="WK109" s="9"/>
      <c r="WL109" s="9"/>
      <c r="WM109" s="9"/>
      <c r="WN109" s="9"/>
      <c r="WO109" s="9"/>
      <c r="WP109" s="9"/>
      <c r="WQ109" s="9"/>
      <c r="WR109" s="9"/>
      <c r="WS109" s="9"/>
      <c r="WT109" s="9"/>
      <c r="WU109" s="9"/>
      <c r="WV109" s="9"/>
      <c r="WW109" s="9"/>
      <c r="WX109" s="9"/>
      <c r="WY109" s="9"/>
      <c r="WZ109" s="9"/>
      <c r="XA109" s="9"/>
      <c r="XB109" s="9"/>
      <c r="XC109" s="9"/>
      <c r="XD109" s="9"/>
      <c r="XE109" s="9"/>
      <c r="XF109" s="9"/>
      <c r="XG109" s="9"/>
      <c r="XH109" s="9"/>
      <c r="XI109" s="9"/>
      <c r="XJ109" s="9"/>
      <c r="XK109" s="9"/>
      <c r="XL109" s="9"/>
      <c r="XM109" s="9"/>
      <c r="XN109" s="9"/>
      <c r="XO109" s="9"/>
      <c r="XP109" s="9"/>
      <c r="XQ109" s="9"/>
      <c r="XR109" s="9"/>
      <c r="XS109" s="9"/>
      <c r="XT109" s="9"/>
      <c r="XU109" s="9"/>
      <c r="XV109" s="9"/>
      <c r="XW109" s="9"/>
      <c r="XX109" s="9"/>
      <c r="XY109" s="9"/>
      <c r="XZ109" s="9"/>
      <c r="YA109" s="9"/>
      <c r="YB109" s="9"/>
      <c r="YC109" s="9"/>
      <c r="YD109" s="9"/>
      <c r="YE109" s="9"/>
      <c r="YF109" s="9"/>
      <c r="YG109" s="9"/>
      <c r="YH109" s="9"/>
      <c r="YI109" s="9"/>
      <c r="YJ109" s="9"/>
      <c r="YK109" s="9"/>
      <c r="YL109" s="9"/>
      <c r="YM109" s="9"/>
      <c r="YN109" s="9"/>
      <c r="YO109" s="9"/>
      <c r="YP109" s="9"/>
      <c r="YQ109" s="9"/>
      <c r="YR109" s="9"/>
      <c r="YS109" s="9"/>
      <c r="YT109" s="9"/>
      <c r="YU109" s="9"/>
      <c r="YV109" s="9"/>
      <c r="YW109" s="9"/>
      <c r="YX109" s="9"/>
      <c r="YY109" s="9"/>
      <c r="YZ109" s="9"/>
      <c r="ZA109" s="9"/>
      <c r="ZB109" s="9"/>
      <c r="ZC109" s="9"/>
      <c r="ZD109" s="9"/>
      <c r="ZE109" s="9"/>
      <c r="ZF109" s="9"/>
      <c r="ZG109" s="9"/>
      <c r="ZH109" s="9"/>
      <c r="ZI109" s="9"/>
      <c r="ZJ109" s="9"/>
      <c r="ZK109" s="9"/>
      <c r="ZL109" s="9"/>
      <c r="ZM109" s="9"/>
      <c r="ZN109" s="9"/>
      <c r="ZO109" s="9"/>
      <c r="ZP109" s="9"/>
      <c r="ZQ109" s="9"/>
      <c r="ZR109" s="9"/>
      <c r="ZS109" s="9"/>
      <c r="ZT109" s="9"/>
      <c r="ZU109" s="9"/>
      <c r="ZV109" s="9"/>
      <c r="ZW109" s="9"/>
      <c r="ZX109" s="9"/>
      <c r="ZY109" s="9"/>
      <c r="ZZ109" s="9"/>
      <c r="AAA109" s="9"/>
      <c r="AAB109" s="9"/>
      <c r="AAC109" s="9"/>
      <c r="AAD109" s="9"/>
      <c r="AAE109" s="9"/>
      <c r="AAF109" s="9"/>
      <c r="AAG109" s="9"/>
      <c r="AAH109" s="9"/>
      <c r="AAI109" s="9"/>
      <c r="AAJ109" s="9"/>
      <c r="AAK109" s="9"/>
      <c r="AAL109" s="9"/>
      <c r="AAM109" s="9"/>
      <c r="AAN109" s="9"/>
      <c r="AAO109" s="9"/>
      <c r="AAP109" s="9"/>
      <c r="AAQ109" s="9"/>
      <c r="AAR109" s="9"/>
      <c r="AAS109" s="9"/>
      <c r="AAT109" s="9"/>
      <c r="AAU109" s="9"/>
      <c r="AAV109" s="9"/>
      <c r="AAW109" s="9"/>
      <c r="AAX109" s="9"/>
      <c r="AAY109" s="9"/>
      <c r="AAZ109" s="9"/>
      <c r="ABA109" s="9"/>
      <c r="ABB109" s="9"/>
      <c r="ABC109" s="9"/>
      <c r="ABD109" s="9"/>
      <c r="ABE109" s="9"/>
      <c r="ABF109" s="9"/>
      <c r="ABG109" s="9"/>
      <c r="ABH109" s="9"/>
      <c r="ABI109" s="9"/>
      <c r="ABJ109" s="9"/>
      <c r="ABK109" s="9"/>
      <c r="ABL109" s="9"/>
      <c r="ABM109" s="9"/>
      <c r="ABN109" s="9"/>
      <c r="ABO109" s="9"/>
      <c r="ABP109" s="9"/>
      <c r="ABQ109" s="9"/>
      <c r="ABR109" s="9"/>
      <c r="ABS109" s="9"/>
      <c r="ABT109" s="9"/>
      <c r="ABU109" s="9"/>
      <c r="ABV109" s="9"/>
      <c r="ABW109" s="9"/>
      <c r="ABX109" s="9"/>
      <c r="ABY109" s="9"/>
      <c r="ABZ109" s="9"/>
      <c r="ACA109" s="9"/>
      <c r="ACB109" s="9"/>
      <c r="ACC109" s="9"/>
      <c r="ACD109" s="9"/>
      <c r="ACE109" s="9"/>
      <c r="ACF109" s="9"/>
      <c r="ACG109" s="9"/>
      <c r="ACH109" s="9"/>
      <c r="ACI109" s="9"/>
      <c r="ACJ109" s="9"/>
      <c r="ACK109" s="9"/>
      <c r="ACL109" s="9"/>
      <c r="ACM109" s="9"/>
      <c r="ACN109" s="9"/>
      <c r="ACO109" s="9"/>
      <c r="ACP109" s="9"/>
      <c r="ACQ109" s="9"/>
      <c r="ACR109" s="9"/>
      <c r="ACS109" s="9"/>
      <c r="ACT109" s="9"/>
      <c r="ACU109" s="9"/>
      <c r="ACV109" s="9"/>
      <c r="ACW109" s="9"/>
      <c r="ACX109" s="9"/>
      <c r="ACY109" s="9"/>
      <c r="ACZ109" s="9"/>
      <c r="ADA109" s="9"/>
      <c r="ADB109" s="9"/>
      <c r="ADC109" s="9"/>
      <c r="ADD109" s="9"/>
      <c r="ADE109" s="9"/>
      <c r="ADF109" s="9"/>
      <c r="ADG109" s="9"/>
      <c r="ADH109" s="9"/>
      <c r="ADI109" s="9"/>
      <c r="ADJ109" s="9"/>
      <c r="ADK109" s="9"/>
      <c r="ADL109" s="9"/>
      <c r="ADM109" s="9"/>
      <c r="ADN109" s="9"/>
      <c r="ADO109" s="9"/>
      <c r="ADP109" s="9"/>
      <c r="ADQ109" s="9"/>
      <c r="ADR109" s="9"/>
      <c r="ADS109" s="9"/>
      <c r="ADT109" s="9"/>
      <c r="ADU109" s="9"/>
      <c r="ADV109" s="9"/>
      <c r="ADW109" s="9"/>
      <c r="ADX109" s="9"/>
      <c r="ADY109" s="9"/>
      <c r="ADZ109" s="9"/>
      <c r="AEA109" s="9"/>
      <c r="AEB109" s="9"/>
      <c r="AEC109" s="9"/>
      <c r="AED109" s="9"/>
      <c r="AEE109" s="9"/>
      <c r="AEF109" s="9"/>
      <c r="AEG109" s="9"/>
      <c r="AEH109" s="9"/>
      <c r="AEI109" s="9"/>
      <c r="AEJ109" s="9"/>
      <c r="AEK109" s="9"/>
      <c r="AEL109" s="9"/>
      <c r="AEM109" s="9"/>
      <c r="AEN109" s="9"/>
      <c r="AEO109" s="9"/>
      <c r="AEP109" s="9"/>
      <c r="AEQ109" s="9"/>
      <c r="AER109" s="9"/>
      <c r="AES109" s="9"/>
      <c r="AET109" s="9"/>
      <c r="AEU109" s="9"/>
      <c r="AEV109" s="9"/>
      <c r="AEW109" s="9"/>
      <c r="AEX109" s="9"/>
      <c r="AEY109" s="9"/>
      <c r="AEZ109" s="9"/>
      <c r="AFA109" s="9"/>
      <c r="AFB109" s="9"/>
      <c r="AFC109" s="9"/>
      <c r="AFD109" s="9"/>
      <c r="AFE109" s="9"/>
      <c r="AFF109" s="9"/>
      <c r="AFG109" s="9"/>
      <c r="AFH109" s="9"/>
      <c r="AFI109" s="9"/>
      <c r="AFJ109" s="9"/>
      <c r="AFK109" s="9"/>
      <c r="AFL109" s="9"/>
      <c r="AFM109" s="9"/>
      <c r="AFN109" s="9"/>
      <c r="AFO109" s="9"/>
      <c r="AFP109" s="9"/>
      <c r="AFQ109" s="9"/>
      <c r="AFR109" s="9"/>
      <c r="AFS109" s="9"/>
      <c r="AFT109" s="9"/>
      <c r="AFU109" s="9"/>
      <c r="AFV109" s="9"/>
      <c r="AFW109" s="9"/>
      <c r="AFX109" s="9"/>
      <c r="AFY109" s="9"/>
      <c r="AFZ109" s="9"/>
      <c r="AGA109" s="9"/>
      <c r="AGB109" s="9"/>
      <c r="AGC109" s="9"/>
      <c r="AGD109" s="9"/>
      <c r="AGE109" s="9"/>
      <c r="AGF109" s="9"/>
      <c r="AGG109" s="9"/>
      <c r="AGH109" s="9"/>
      <c r="AGI109" s="9"/>
      <c r="AGJ109" s="9"/>
      <c r="AGK109" s="9"/>
      <c r="AGL109" s="9"/>
      <c r="AGM109" s="9"/>
      <c r="AGN109" s="9"/>
      <c r="AGO109" s="9"/>
      <c r="AGP109" s="9"/>
      <c r="AGQ109" s="9"/>
      <c r="AGR109" s="9"/>
      <c r="AGS109" s="9"/>
      <c r="AGT109" s="9"/>
      <c r="AGU109" s="9"/>
      <c r="AGV109" s="9"/>
      <c r="AGW109" s="9"/>
      <c r="AGX109" s="9"/>
      <c r="AGY109" s="9"/>
      <c r="AGZ109" s="9"/>
      <c r="AHA109" s="9"/>
      <c r="AHB109" s="9"/>
      <c r="AHC109" s="9"/>
      <c r="AHD109" s="9"/>
      <c r="AHE109" s="9"/>
      <c r="AHF109" s="9"/>
      <c r="AHG109" s="9"/>
      <c r="AHH109" s="9"/>
      <c r="AHI109" s="9"/>
      <c r="AHJ109" s="9"/>
      <c r="AHK109" s="9"/>
      <c r="AHL109" s="9"/>
      <c r="AHM109" s="9"/>
      <c r="AHN109" s="9"/>
      <c r="AHO109" s="9"/>
      <c r="AHP109" s="9"/>
      <c r="AHQ109" s="9"/>
      <c r="AHR109" s="9"/>
      <c r="AHS109" s="9"/>
      <c r="AHT109" s="9"/>
      <c r="AHU109" s="9"/>
      <c r="AHV109" s="9"/>
      <c r="AHW109" s="9"/>
      <c r="AHX109" s="9"/>
      <c r="AHY109" s="9"/>
      <c r="AHZ109" s="9"/>
      <c r="AIA109" s="9"/>
      <c r="AIB109" s="9"/>
      <c r="AIC109" s="9"/>
      <c r="AID109" s="9"/>
      <c r="AIE109" s="9"/>
      <c r="AIF109" s="9"/>
      <c r="AIG109" s="9"/>
      <c r="AIH109" s="9"/>
      <c r="AII109" s="9"/>
      <c r="AIJ109" s="9"/>
      <c r="AIK109" s="9"/>
      <c r="AIL109" s="9"/>
      <c r="AIM109" s="9"/>
      <c r="AIN109" s="9"/>
      <c r="AIO109" s="9"/>
      <c r="AIP109" s="9"/>
      <c r="AIQ109" s="9"/>
      <c r="AIR109" s="9"/>
      <c r="AIS109" s="9"/>
      <c r="AIT109" s="9"/>
      <c r="AIU109" s="9"/>
      <c r="AIV109" s="9"/>
      <c r="AIW109" s="9"/>
      <c r="AIX109" s="9"/>
      <c r="AIY109" s="9"/>
      <c r="AIZ109" s="9"/>
      <c r="AJA109" s="9"/>
      <c r="AJB109" s="9"/>
      <c r="AJC109" s="9"/>
      <c r="AJD109" s="9"/>
      <c r="AJE109" s="9"/>
      <c r="AJF109" s="9"/>
      <c r="AJG109" s="9"/>
      <c r="AJH109" s="9"/>
      <c r="AJI109" s="9"/>
      <c r="AJJ109" s="9"/>
      <c r="AJK109" s="9"/>
      <c r="AJL109" s="9"/>
      <c r="AJM109" s="9"/>
      <c r="AJN109" s="9"/>
      <c r="AJO109" s="9"/>
      <c r="AJP109" s="9"/>
      <c r="AJQ109" s="9"/>
      <c r="AJR109" s="9"/>
      <c r="AJS109" s="9"/>
      <c r="AJT109" s="9"/>
      <c r="AJU109" s="9"/>
      <c r="AJV109" s="9"/>
      <c r="AJW109" s="9"/>
      <c r="AJX109" s="9"/>
      <c r="AJY109" s="9"/>
      <c r="AJZ109" s="9"/>
      <c r="AKA109" s="9"/>
      <c r="AKB109" s="9"/>
      <c r="AKC109" s="9"/>
      <c r="AKD109" s="9"/>
      <c r="AKE109" s="9"/>
      <c r="AKF109" s="9"/>
      <c r="AKG109" s="9"/>
      <c r="AKH109" s="9"/>
      <c r="AKI109" s="9"/>
      <c r="AKJ109" s="9"/>
      <c r="AKK109" s="9"/>
      <c r="AKL109" s="9"/>
      <c r="AKM109" s="9"/>
      <c r="AKN109" s="9"/>
      <c r="AKO109" s="9"/>
      <c r="AKP109" s="9"/>
      <c r="AKQ109" s="9"/>
      <c r="AKR109" s="9"/>
      <c r="AKS109" s="9"/>
      <c r="AKT109" s="9"/>
      <c r="AKU109" s="9"/>
      <c r="AKV109" s="9"/>
      <c r="AKW109" s="9"/>
      <c r="AKX109" s="9"/>
      <c r="AKY109" s="9"/>
      <c r="AKZ109" s="9"/>
      <c r="ALA109" s="9"/>
      <c r="ALB109" s="9"/>
      <c r="ALC109" s="9"/>
      <c r="ALD109" s="9"/>
      <c r="ALE109" s="9"/>
      <c r="ALF109" s="9"/>
      <c r="ALG109" s="9"/>
      <c r="ALH109" s="9"/>
      <c r="ALI109" s="9"/>
      <c r="ALJ109" s="9"/>
      <c r="ALK109" s="9"/>
      <c r="ALL109" s="9"/>
      <c r="ALM109" s="9"/>
      <c r="ALN109" s="9"/>
      <c r="ALO109" s="9"/>
      <c r="ALP109" s="9"/>
      <c r="ALQ109" s="9"/>
      <c r="ALR109" s="9"/>
      <c r="ALS109" s="9"/>
      <c r="ALT109" s="9"/>
      <c r="ALU109" s="9"/>
      <c r="ALV109" s="9"/>
      <c r="ALW109" s="9"/>
      <c r="ALX109" s="9"/>
      <c r="ALY109" s="9"/>
      <c r="ALZ109" s="9"/>
      <c r="AMA109" s="9"/>
      <c r="AMB109" s="9"/>
      <c r="AMC109" s="9"/>
      <c r="AMD109" s="9"/>
      <c r="AME109" s="9"/>
      <c r="AMF109" s="9"/>
      <c r="AMG109" s="9"/>
    </row>
    <row r="110" spans="1:1021" s="8" customFormat="1">
      <c r="J110" s="10"/>
      <c r="N110" s="23"/>
    </row>
    <row r="111" spans="1:1021">
      <c r="A111" s="9" t="s">
        <v>179</v>
      </c>
      <c r="B111" s="9" t="s">
        <v>307</v>
      </c>
      <c r="C111" s="20" t="s">
        <v>308</v>
      </c>
      <c r="D111" s="10" t="s">
        <v>309</v>
      </c>
      <c r="E111" s="10" t="s">
        <v>310</v>
      </c>
      <c r="F111" s="10" t="s">
        <v>309</v>
      </c>
      <c r="G111" s="10" t="s">
        <v>310</v>
      </c>
      <c r="H111" s="10">
        <v>1</v>
      </c>
      <c r="I111" s="9" t="s">
        <v>19</v>
      </c>
      <c r="J111" s="10">
        <f>$G$1*H111</f>
        <v>512</v>
      </c>
      <c r="K111" s="24" t="s">
        <v>311</v>
      </c>
      <c r="L111" s="25">
        <v>42599</v>
      </c>
      <c r="M111" s="25">
        <v>42615</v>
      </c>
      <c r="N111" s="26" t="s">
        <v>55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  <c r="XL111" s="9"/>
      <c r="XM111" s="9"/>
      <c r="XN111" s="9"/>
      <c r="XO111" s="9"/>
      <c r="XP111" s="9"/>
      <c r="XQ111" s="9"/>
      <c r="XR111" s="9"/>
      <c r="XS111" s="9"/>
      <c r="XT111" s="9"/>
      <c r="XU111" s="9"/>
      <c r="XV111" s="9"/>
      <c r="XW111" s="9"/>
      <c r="XX111" s="9"/>
      <c r="XY111" s="9"/>
      <c r="XZ111" s="9"/>
      <c r="YA111" s="9"/>
      <c r="YB111" s="9"/>
      <c r="YC111" s="9"/>
      <c r="YD111" s="9"/>
      <c r="YE111" s="9"/>
      <c r="YF111" s="9"/>
      <c r="YG111" s="9"/>
      <c r="YH111" s="9"/>
      <c r="YI111" s="9"/>
      <c r="YJ111" s="9"/>
      <c r="YK111" s="9"/>
      <c r="YL111" s="9"/>
      <c r="YM111" s="9"/>
      <c r="YN111" s="9"/>
      <c r="YO111" s="9"/>
      <c r="YP111" s="9"/>
      <c r="YQ111" s="9"/>
      <c r="YR111" s="9"/>
      <c r="YS111" s="9"/>
      <c r="YT111" s="9"/>
      <c r="YU111" s="9"/>
      <c r="YV111" s="9"/>
      <c r="YW111" s="9"/>
      <c r="YX111" s="9"/>
      <c r="YY111" s="9"/>
      <c r="YZ111" s="9"/>
      <c r="ZA111" s="9"/>
      <c r="ZB111" s="9"/>
      <c r="ZC111" s="9"/>
      <c r="ZD111" s="9"/>
      <c r="ZE111" s="9"/>
      <c r="ZF111" s="9"/>
      <c r="ZG111" s="9"/>
      <c r="ZH111" s="9"/>
      <c r="ZI111" s="9"/>
      <c r="ZJ111" s="9"/>
      <c r="ZK111" s="9"/>
      <c r="ZL111" s="9"/>
      <c r="ZM111" s="9"/>
      <c r="ZN111" s="9"/>
      <c r="ZO111" s="9"/>
      <c r="ZP111" s="9"/>
      <c r="ZQ111" s="9"/>
      <c r="ZR111" s="9"/>
      <c r="ZS111" s="9"/>
      <c r="ZT111" s="9"/>
      <c r="ZU111" s="9"/>
      <c r="ZV111" s="9"/>
      <c r="ZW111" s="9"/>
      <c r="ZX111" s="9"/>
      <c r="ZY111" s="9"/>
      <c r="ZZ111" s="9"/>
      <c r="AAA111" s="9"/>
      <c r="AAB111" s="9"/>
      <c r="AAC111" s="9"/>
      <c r="AAD111" s="9"/>
      <c r="AAE111" s="9"/>
      <c r="AAF111" s="9"/>
      <c r="AAG111" s="9"/>
      <c r="AAH111" s="9"/>
      <c r="AAI111" s="9"/>
      <c r="AAJ111" s="9"/>
      <c r="AAK111" s="9"/>
      <c r="AAL111" s="9"/>
      <c r="AAM111" s="9"/>
      <c r="AAN111" s="9"/>
      <c r="AAO111" s="9"/>
      <c r="AAP111" s="9"/>
      <c r="AAQ111" s="9"/>
      <c r="AAR111" s="9"/>
      <c r="AAS111" s="9"/>
      <c r="AAT111" s="9"/>
      <c r="AAU111" s="9"/>
      <c r="AAV111" s="9"/>
      <c r="AAW111" s="9"/>
      <c r="AAX111" s="9"/>
      <c r="AAY111" s="9"/>
      <c r="AAZ111" s="9"/>
      <c r="ABA111" s="9"/>
      <c r="ABB111" s="9"/>
      <c r="ABC111" s="9"/>
      <c r="ABD111" s="9"/>
      <c r="ABE111" s="9"/>
      <c r="ABF111" s="9"/>
      <c r="ABG111" s="9"/>
      <c r="ABH111" s="9"/>
      <c r="ABI111" s="9"/>
      <c r="ABJ111" s="9"/>
      <c r="ABK111" s="9"/>
      <c r="ABL111" s="9"/>
      <c r="ABM111" s="9"/>
      <c r="ABN111" s="9"/>
      <c r="ABO111" s="9"/>
      <c r="ABP111" s="9"/>
      <c r="ABQ111" s="9"/>
      <c r="ABR111" s="9"/>
      <c r="ABS111" s="9"/>
      <c r="ABT111" s="9"/>
      <c r="ABU111" s="9"/>
      <c r="ABV111" s="9"/>
      <c r="ABW111" s="9"/>
      <c r="ABX111" s="9"/>
      <c r="ABY111" s="9"/>
      <c r="ABZ111" s="9"/>
      <c r="ACA111" s="9"/>
      <c r="ACB111" s="9"/>
      <c r="ACC111" s="9"/>
      <c r="ACD111" s="9"/>
      <c r="ACE111" s="9"/>
      <c r="ACF111" s="9"/>
      <c r="ACG111" s="9"/>
      <c r="ACH111" s="9"/>
      <c r="ACI111" s="9"/>
      <c r="ACJ111" s="9"/>
      <c r="ACK111" s="9"/>
      <c r="ACL111" s="9"/>
      <c r="ACM111" s="9"/>
      <c r="ACN111" s="9"/>
      <c r="ACO111" s="9"/>
      <c r="ACP111" s="9"/>
      <c r="ACQ111" s="9"/>
      <c r="ACR111" s="9"/>
      <c r="ACS111" s="9"/>
      <c r="ACT111" s="9"/>
      <c r="ACU111" s="9"/>
      <c r="ACV111" s="9"/>
      <c r="ACW111" s="9"/>
      <c r="ACX111" s="9"/>
      <c r="ACY111" s="9"/>
      <c r="ACZ111" s="9"/>
      <c r="ADA111" s="9"/>
      <c r="ADB111" s="9"/>
      <c r="ADC111" s="9"/>
      <c r="ADD111" s="9"/>
      <c r="ADE111" s="9"/>
      <c r="ADF111" s="9"/>
      <c r="ADG111" s="9"/>
      <c r="ADH111" s="9"/>
      <c r="ADI111" s="9"/>
      <c r="ADJ111" s="9"/>
      <c r="ADK111" s="9"/>
      <c r="ADL111" s="9"/>
      <c r="ADM111" s="9"/>
      <c r="ADN111" s="9"/>
      <c r="ADO111" s="9"/>
      <c r="ADP111" s="9"/>
      <c r="ADQ111" s="9"/>
      <c r="ADR111" s="9"/>
      <c r="ADS111" s="9"/>
      <c r="ADT111" s="9"/>
      <c r="ADU111" s="9"/>
      <c r="ADV111" s="9"/>
      <c r="ADW111" s="9"/>
      <c r="ADX111" s="9"/>
      <c r="ADY111" s="9"/>
      <c r="ADZ111" s="9"/>
      <c r="AEA111" s="9"/>
      <c r="AEB111" s="9"/>
      <c r="AEC111" s="9"/>
      <c r="AED111" s="9"/>
      <c r="AEE111" s="9"/>
      <c r="AEF111" s="9"/>
      <c r="AEG111" s="9"/>
      <c r="AEH111" s="9"/>
      <c r="AEI111" s="9"/>
      <c r="AEJ111" s="9"/>
      <c r="AEK111" s="9"/>
      <c r="AEL111" s="9"/>
      <c r="AEM111" s="9"/>
      <c r="AEN111" s="9"/>
      <c r="AEO111" s="9"/>
      <c r="AEP111" s="9"/>
      <c r="AEQ111" s="9"/>
      <c r="AER111" s="9"/>
      <c r="AES111" s="9"/>
      <c r="AET111" s="9"/>
      <c r="AEU111" s="9"/>
      <c r="AEV111" s="9"/>
      <c r="AEW111" s="9"/>
      <c r="AEX111" s="9"/>
      <c r="AEY111" s="9"/>
      <c r="AEZ111" s="9"/>
      <c r="AFA111" s="9"/>
      <c r="AFB111" s="9"/>
      <c r="AFC111" s="9"/>
      <c r="AFD111" s="9"/>
      <c r="AFE111" s="9"/>
      <c r="AFF111" s="9"/>
      <c r="AFG111" s="9"/>
      <c r="AFH111" s="9"/>
      <c r="AFI111" s="9"/>
      <c r="AFJ111" s="9"/>
      <c r="AFK111" s="9"/>
      <c r="AFL111" s="9"/>
      <c r="AFM111" s="9"/>
      <c r="AFN111" s="9"/>
      <c r="AFO111" s="9"/>
      <c r="AFP111" s="9"/>
      <c r="AFQ111" s="9"/>
      <c r="AFR111" s="9"/>
      <c r="AFS111" s="9"/>
      <c r="AFT111" s="9"/>
      <c r="AFU111" s="9"/>
      <c r="AFV111" s="9"/>
      <c r="AFW111" s="9"/>
      <c r="AFX111" s="9"/>
      <c r="AFY111" s="9"/>
      <c r="AFZ111" s="9"/>
      <c r="AGA111" s="9"/>
      <c r="AGB111" s="9"/>
      <c r="AGC111" s="9"/>
      <c r="AGD111" s="9"/>
      <c r="AGE111" s="9"/>
      <c r="AGF111" s="9"/>
      <c r="AGG111" s="9"/>
      <c r="AGH111" s="9"/>
      <c r="AGI111" s="9"/>
      <c r="AGJ111" s="9"/>
      <c r="AGK111" s="9"/>
      <c r="AGL111" s="9"/>
      <c r="AGM111" s="9"/>
      <c r="AGN111" s="9"/>
      <c r="AGO111" s="9"/>
      <c r="AGP111" s="9"/>
      <c r="AGQ111" s="9"/>
      <c r="AGR111" s="9"/>
      <c r="AGS111" s="9"/>
      <c r="AGT111" s="9"/>
      <c r="AGU111" s="9"/>
      <c r="AGV111" s="9"/>
      <c r="AGW111" s="9"/>
      <c r="AGX111" s="9"/>
      <c r="AGY111" s="9"/>
      <c r="AGZ111" s="9"/>
      <c r="AHA111" s="9"/>
      <c r="AHB111" s="9"/>
      <c r="AHC111" s="9"/>
      <c r="AHD111" s="9"/>
      <c r="AHE111" s="9"/>
      <c r="AHF111" s="9"/>
      <c r="AHG111" s="9"/>
      <c r="AHH111" s="9"/>
      <c r="AHI111" s="9"/>
      <c r="AHJ111" s="9"/>
      <c r="AHK111" s="9"/>
      <c r="AHL111" s="9"/>
      <c r="AHM111" s="9"/>
      <c r="AHN111" s="9"/>
      <c r="AHO111" s="9"/>
      <c r="AHP111" s="9"/>
      <c r="AHQ111" s="9"/>
      <c r="AHR111" s="9"/>
      <c r="AHS111" s="9"/>
      <c r="AHT111" s="9"/>
      <c r="AHU111" s="9"/>
      <c r="AHV111" s="9"/>
      <c r="AHW111" s="9"/>
      <c r="AHX111" s="9"/>
      <c r="AHY111" s="9"/>
      <c r="AHZ111" s="9"/>
      <c r="AIA111" s="9"/>
      <c r="AIB111" s="9"/>
      <c r="AIC111" s="9"/>
      <c r="AID111" s="9"/>
      <c r="AIE111" s="9"/>
      <c r="AIF111" s="9"/>
      <c r="AIG111" s="9"/>
      <c r="AIH111" s="9"/>
      <c r="AII111" s="9"/>
      <c r="AIJ111" s="9"/>
      <c r="AIK111" s="9"/>
      <c r="AIL111" s="9"/>
      <c r="AIM111" s="9"/>
      <c r="AIN111" s="9"/>
      <c r="AIO111" s="9"/>
      <c r="AIP111" s="9"/>
      <c r="AIQ111" s="9"/>
      <c r="AIR111" s="9"/>
      <c r="AIS111" s="9"/>
      <c r="AIT111" s="9"/>
      <c r="AIU111" s="9"/>
      <c r="AIV111" s="9"/>
      <c r="AIW111" s="9"/>
      <c r="AIX111" s="9"/>
      <c r="AIY111" s="9"/>
      <c r="AIZ111" s="9"/>
      <c r="AJA111" s="9"/>
      <c r="AJB111" s="9"/>
      <c r="AJC111" s="9"/>
      <c r="AJD111" s="9"/>
      <c r="AJE111" s="9"/>
      <c r="AJF111" s="9"/>
      <c r="AJG111" s="9"/>
      <c r="AJH111" s="9"/>
      <c r="AJI111" s="9"/>
      <c r="AJJ111" s="9"/>
      <c r="AJK111" s="9"/>
      <c r="AJL111" s="9"/>
      <c r="AJM111" s="9"/>
      <c r="AJN111" s="9"/>
      <c r="AJO111" s="9"/>
      <c r="AJP111" s="9"/>
      <c r="AJQ111" s="9"/>
      <c r="AJR111" s="9"/>
      <c r="AJS111" s="9"/>
      <c r="AJT111" s="9"/>
      <c r="AJU111" s="9"/>
      <c r="AJV111" s="9"/>
      <c r="AJW111" s="9"/>
      <c r="AJX111" s="9"/>
      <c r="AJY111" s="9"/>
      <c r="AJZ111" s="9"/>
      <c r="AKA111" s="9"/>
      <c r="AKB111" s="9"/>
      <c r="AKC111" s="9"/>
      <c r="AKD111" s="9"/>
      <c r="AKE111" s="9"/>
      <c r="AKF111" s="9"/>
      <c r="AKG111" s="9"/>
      <c r="AKH111" s="9"/>
      <c r="AKI111" s="9"/>
      <c r="AKJ111" s="9"/>
      <c r="AKK111" s="9"/>
      <c r="AKL111" s="9"/>
      <c r="AKM111" s="9"/>
      <c r="AKN111" s="9"/>
      <c r="AKO111" s="9"/>
      <c r="AKP111" s="9"/>
      <c r="AKQ111" s="9"/>
      <c r="AKR111" s="9"/>
      <c r="AKS111" s="9"/>
      <c r="AKT111" s="9"/>
      <c r="AKU111" s="9"/>
      <c r="AKV111" s="9"/>
      <c r="AKW111" s="9"/>
      <c r="AKX111" s="9"/>
      <c r="AKY111" s="9"/>
      <c r="AKZ111" s="9"/>
      <c r="ALA111" s="9"/>
      <c r="ALB111" s="9"/>
      <c r="ALC111" s="9"/>
      <c r="ALD111" s="9"/>
      <c r="ALE111" s="9"/>
      <c r="ALF111" s="9"/>
      <c r="ALG111" s="9"/>
      <c r="ALH111" s="9"/>
      <c r="ALI111" s="9"/>
      <c r="ALJ111" s="9"/>
      <c r="ALK111" s="9"/>
      <c r="ALL111" s="9"/>
      <c r="ALM111" s="9"/>
      <c r="ALN111" s="9"/>
      <c r="ALO111" s="9"/>
      <c r="ALP111" s="9"/>
      <c r="ALQ111" s="9"/>
      <c r="ALR111" s="9"/>
      <c r="ALS111" s="9"/>
      <c r="ALT111" s="9"/>
      <c r="ALU111" s="9"/>
      <c r="ALV111" s="9"/>
      <c r="ALW111" s="9"/>
      <c r="ALX111" s="9"/>
      <c r="ALY111" s="9"/>
      <c r="ALZ111" s="9"/>
      <c r="AMA111" s="9"/>
      <c r="AMB111" s="9"/>
      <c r="AMC111" s="9"/>
      <c r="AMD111" s="9"/>
      <c r="AME111" s="9"/>
      <c r="AMF111" s="9"/>
      <c r="AMG111" s="9"/>
    </row>
    <row r="112" spans="1:1021">
      <c r="A112" s="9" t="s">
        <v>179</v>
      </c>
      <c r="B112" s="9" t="s">
        <v>312</v>
      </c>
      <c r="C112" s="20" t="s">
        <v>313</v>
      </c>
      <c r="D112" s="10" t="s">
        <v>309</v>
      </c>
      <c r="E112" s="10" t="s">
        <v>314</v>
      </c>
      <c r="F112" s="10" t="s">
        <v>309</v>
      </c>
      <c r="G112" s="10" t="s">
        <v>314</v>
      </c>
      <c r="H112" s="10">
        <v>1</v>
      </c>
      <c r="I112" s="9" t="s">
        <v>19</v>
      </c>
      <c r="J112" s="10">
        <f>$G$1*H112</f>
        <v>512</v>
      </c>
      <c r="K112" s="24" t="s">
        <v>311</v>
      </c>
      <c r="L112" s="25">
        <v>42599</v>
      </c>
      <c r="M112" s="25">
        <v>42615</v>
      </c>
      <c r="N112" s="26" t="s">
        <v>55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  <c r="OP112" s="9"/>
      <c r="OQ112" s="9"/>
      <c r="OR112" s="9"/>
      <c r="OS112" s="9"/>
      <c r="OT112" s="9"/>
      <c r="OU112" s="9"/>
      <c r="OV112" s="9"/>
      <c r="OW112" s="9"/>
      <c r="OX112" s="9"/>
      <c r="OY112" s="9"/>
      <c r="OZ112" s="9"/>
      <c r="PA112" s="9"/>
      <c r="PB112" s="9"/>
      <c r="PC112" s="9"/>
      <c r="PD112" s="9"/>
      <c r="PE112" s="9"/>
      <c r="PF112" s="9"/>
      <c r="PG112" s="9"/>
      <c r="PH112" s="9"/>
      <c r="PI112" s="9"/>
      <c r="PJ112" s="9"/>
      <c r="PK112" s="9"/>
      <c r="PL112" s="9"/>
      <c r="PM112" s="9"/>
      <c r="PN112" s="9"/>
      <c r="PO112" s="9"/>
      <c r="PP112" s="9"/>
      <c r="PQ112" s="9"/>
      <c r="PR112" s="9"/>
      <c r="PS112" s="9"/>
      <c r="PT112" s="9"/>
      <c r="PU112" s="9"/>
      <c r="PV112" s="9"/>
      <c r="PW112" s="9"/>
      <c r="PX112" s="9"/>
      <c r="PY112" s="9"/>
      <c r="PZ112" s="9"/>
      <c r="QA112" s="9"/>
      <c r="QB112" s="9"/>
      <c r="QC112" s="9"/>
      <c r="QD112" s="9"/>
      <c r="QE112" s="9"/>
      <c r="QF112" s="9"/>
      <c r="QG112" s="9"/>
      <c r="QH112" s="9"/>
      <c r="QI112" s="9"/>
      <c r="QJ112" s="9"/>
      <c r="QK112" s="9"/>
      <c r="QL112" s="9"/>
      <c r="QM112" s="9"/>
      <c r="QN112" s="9"/>
      <c r="QO112" s="9"/>
      <c r="QP112" s="9"/>
      <c r="QQ112" s="9"/>
      <c r="QR112" s="9"/>
      <c r="QS112" s="9"/>
      <c r="QT112" s="9"/>
      <c r="QU112" s="9"/>
      <c r="QV112" s="9"/>
      <c r="QW112" s="9"/>
      <c r="QX112" s="9"/>
      <c r="QY112" s="9"/>
      <c r="QZ112" s="9"/>
      <c r="RA112" s="9"/>
      <c r="RB112" s="9"/>
      <c r="RC112" s="9"/>
      <c r="RD112" s="9"/>
      <c r="RE112" s="9"/>
      <c r="RF112" s="9"/>
      <c r="RG112" s="9"/>
      <c r="RH112" s="9"/>
      <c r="RI112" s="9"/>
      <c r="RJ112" s="9"/>
      <c r="RK112" s="9"/>
      <c r="RL112" s="9"/>
      <c r="RM112" s="9"/>
      <c r="RN112" s="9"/>
      <c r="RO112" s="9"/>
      <c r="RP112" s="9"/>
      <c r="RQ112" s="9"/>
      <c r="RR112" s="9"/>
      <c r="RS112" s="9"/>
      <c r="RT112" s="9"/>
      <c r="RU112" s="9"/>
      <c r="RV112" s="9"/>
      <c r="RW112" s="9"/>
      <c r="RX112" s="9"/>
      <c r="RY112" s="9"/>
      <c r="RZ112" s="9"/>
      <c r="SA112" s="9"/>
      <c r="SB112" s="9"/>
      <c r="SC112" s="9"/>
      <c r="SD112" s="9"/>
      <c r="SE112" s="9"/>
      <c r="SF112" s="9"/>
      <c r="SG112" s="9"/>
      <c r="SH112" s="9"/>
      <c r="SI112" s="9"/>
      <c r="SJ112" s="9"/>
      <c r="SK112" s="9"/>
      <c r="SL112" s="9"/>
      <c r="SM112" s="9"/>
      <c r="SN112" s="9"/>
      <c r="SO112" s="9"/>
      <c r="SP112" s="9"/>
      <c r="SQ112" s="9"/>
      <c r="SR112" s="9"/>
      <c r="SS112" s="9"/>
      <c r="ST112" s="9"/>
      <c r="SU112" s="9"/>
      <c r="SV112" s="9"/>
      <c r="SW112" s="9"/>
      <c r="SX112" s="9"/>
      <c r="SY112" s="9"/>
      <c r="SZ112" s="9"/>
      <c r="TA112" s="9"/>
      <c r="TB112" s="9"/>
      <c r="TC112" s="9"/>
      <c r="TD112" s="9"/>
      <c r="TE112" s="9"/>
      <c r="TF112" s="9"/>
      <c r="TG112" s="9"/>
      <c r="TH112" s="9"/>
      <c r="TI112" s="9"/>
      <c r="TJ112" s="9"/>
      <c r="TK112" s="9"/>
      <c r="TL112" s="9"/>
      <c r="TM112" s="9"/>
      <c r="TN112" s="9"/>
      <c r="TO112" s="9"/>
      <c r="TP112" s="9"/>
      <c r="TQ112" s="9"/>
      <c r="TR112" s="9"/>
      <c r="TS112" s="9"/>
      <c r="TT112" s="9"/>
      <c r="TU112" s="9"/>
      <c r="TV112" s="9"/>
      <c r="TW112" s="9"/>
      <c r="TX112" s="9"/>
      <c r="TY112" s="9"/>
      <c r="TZ112" s="9"/>
      <c r="UA112" s="9"/>
      <c r="UB112" s="9"/>
      <c r="UC112" s="9"/>
      <c r="UD112" s="9"/>
      <c r="UE112" s="9"/>
      <c r="UF112" s="9"/>
      <c r="UG112" s="9"/>
      <c r="UH112" s="9"/>
      <c r="UI112" s="9"/>
      <c r="UJ112" s="9"/>
      <c r="UK112" s="9"/>
      <c r="UL112" s="9"/>
      <c r="UM112" s="9"/>
      <c r="UN112" s="9"/>
      <c r="UO112" s="9"/>
      <c r="UP112" s="9"/>
      <c r="UQ112" s="9"/>
      <c r="UR112" s="9"/>
      <c r="US112" s="9"/>
      <c r="UT112" s="9"/>
      <c r="UU112" s="9"/>
      <c r="UV112" s="9"/>
      <c r="UW112" s="9"/>
      <c r="UX112" s="9"/>
      <c r="UY112" s="9"/>
      <c r="UZ112" s="9"/>
      <c r="VA112" s="9"/>
      <c r="VB112" s="9"/>
      <c r="VC112" s="9"/>
      <c r="VD112" s="9"/>
      <c r="VE112" s="9"/>
      <c r="VF112" s="9"/>
      <c r="VG112" s="9"/>
      <c r="VH112" s="9"/>
      <c r="VI112" s="9"/>
      <c r="VJ112" s="9"/>
      <c r="VK112" s="9"/>
      <c r="VL112" s="9"/>
      <c r="VM112" s="9"/>
      <c r="VN112" s="9"/>
      <c r="VO112" s="9"/>
      <c r="VP112" s="9"/>
      <c r="VQ112" s="9"/>
      <c r="VR112" s="9"/>
      <c r="VS112" s="9"/>
      <c r="VT112" s="9"/>
      <c r="VU112" s="9"/>
      <c r="VV112" s="9"/>
      <c r="VW112" s="9"/>
      <c r="VX112" s="9"/>
      <c r="VY112" s="9"/>
      <c r="VZ112" s="9"/>
      <c r="WA112" s="9"/>
      <c r="WB112" s="9"/>
      <c r="WC112" s="9"/>
      <c r="WD112" s="9"/>
      <c r="WE112" s="9"/>
      <c r="WF112" s="9"/>
      <c r="WG112" s="9"/>
      <c r="WH112" s="9"/>
      <c r="WI112" s="9"/>
      <c r="WJ112" s="9"/>
      <c r="WK112" s="9"/>
      <c r="WL112" s="9"/>
      <c r="WM112" s="9"/>
      <c r="WN112" s="9"/>
      <c r="WO112" s="9"/>
      <c r="WP112" s="9"/>
      <c r="WQ112" s="9"/>
      <c r="WR112" s="9"/>
      <c r="WS112" s="9"/>
      <c r="WT112" s="9"/>
      <c r="WU112" s="9"/>
      <c r="WV112" s="9"/>
      <c r="WW112" s="9"/>
      <c r="WX112" s="9"/>
      <c r="WY112" s="9"/>
      <c r="WZ112" s="9"/>
      <c r="XA112" s="9"/>
      <c r="XB112" s="9"/>
      <c r="XC112" s="9"/>
      <c r="XD112" s="9"/>
      <c r="XE112" s="9"/>
      <c r="XF112" s="9"/>
      <c r="XG112" s="9"/>
      <c r="XH112" s="9"/>
      <c r="XI112" s="9"/>
      <c r="XJ112" s="9"/>
      <c r="XK112" s="9"/>
      <c r="XL112" s="9"/>
      <c r="XM112" s="9"/>
      <c r="XN112" s="9"/>
      <c r="XO112" s="9"/>
      <c r="XP112" s="9"/>
      <c r="XQ112" s="9"/>
      <c r="XR112" s="9"/>
      <c r="XS112" s="9"/>
      <c r="XT112" s="9"/>
      <c r="XU112" s="9"/>
      <c r="XV112" s="9"/>
      <c r="XW112" s="9"/>
      <c r="XX112" s="9"/>
      <c r="XY112" s="9"/>
      <c r="XZ112" s="9"/>
      <c r="YA112" s="9"/>
      <c r="YB112" s="9"/>
      <c r="YC112" s="9"/>
      <c r="YD112" s="9"/>
      <c r="YE112" s="9"/>
      <c r="YF112" s="9"/>
      <c r="YG112" s="9"/>
      <c r="YH112" s="9"/>
      <c r="YI112" s="9"/>
      <c r="YJ112" s="9"/>
      <c r="YK112" s="9"/>
      <c r="YL112" s="9"/>
      <c r="YM112" s="9"/>
      <c r="YN112" s="9"/>
      <c r="YO112" s="9"/>
      <c r="YP112" s="9"/>
      <c r="YQ112" s="9"/>
      <c r="YR112" s="9"/>
      <c r="YS112" s="9"/>
      <c r="YT112" s="9"/>
      <c r="YU112" s="9"/>
      <c r="YV112" s="9"/>
      <c r="YW112" s="9"/>
      <c r="YX112" s="9"/>
      <c r="YY112" s="9"/>
      <c r="YZ112" s="9"/>
      <c r="ZA112" s="9"/>
      <c r="ZB112" s="9"/>
      <c r="ZC112" s="9"/>
      <c r="ZD112" s="9"/>
      <c r="ZE112" s="9"/>
      <c r="ZF112" s="9"/>
      <c r="ZG112" s="9"/>
      <c r="ZH112" s="9"/>
      <c r="ZI112" s="9"/>
      <c r="ZJ112" s="9"/>
      <c r="ZK112" s="9"/>
      <c r="ZL112" s="9"/>
      <c r="ZM112" s="9"/>
      <c r="ZN112" s="9"/>
      <c r="ZO112" s="9"/>
      <c r="ZP112" s="9"/>
      <c r="ZQ112" s="9"/>
      <c r="ZR112" s="9"/>
      <c r="ZS112" s="9"/>
      <c r="ZT112" s="9"/>
      <c r="ZU112" s="9"/>
      <c r="ZV112" s="9"/>
      <c r="ZW112" s="9"/>
      <c r="ZX112" s="9"/>
      <c r="ZY112" s="9"/>
      <c r="ZZ112" s="9"/>
      <c r="AAA112" s="9"/>
      <c r="AAB112" s="9"/>
      <c r="AAC112" s="9"/>
      <c r="AAD112" s="9"/>
      <c r="AAE112" s="9"/>
      <c r="AAF112" s="9"/>
      <c r="AAG112" s="9"/>
      <c r="AAH112" s="9"/>
      <c r="AAI112" s="9"/>
      <c r="AAJ112" s="9"/>
      <c r="AAK112" s="9"/>
      <c r="AAL112" s="9"/>
      <c r="AAM112" s="9"/>
      <c r="AAN112" s="9"/>
      <c r="AAO112" s="9"/>
      <c r="AAP112" s="9"/>
      <c r="AAQ112" s="9"/>
      <c r="AAR112" s="9"/>
      <c r="AAS112" s="9"/>
      <c r="AAT112" s="9"/>
      <c r="AAU112" s="9"/>
      <c r="AAV112" s="9"/>
      <c r="AAW112" s="9"/>
      <c r="AAX112" s="9"/>
      <c r="AAY112" s="9"/>
      <c r="AAZ112" s="9"/>
      <c r="ABA112" s="9"/>
      <c r="ABB112" s="9"/>
      <c r="ABC112" s="9"/>
      <c r="ABD112" s="9"/>
      <c r="ABE112" s="9"/>
      <c r="ABF112" s="9"/>
      <c r="ABG112" s="9"/>
      <c r="ABH112" s="9"/>
      <c r="ABI112" s="9"/>
      <c r="ABJ112" s="9"/>
      <c r="ABK112" s="9"/>
      <c r="ABL112" s="9"/>
      <c r="ABM112" s="9"/>
      <c r="ABN112" s="9"/>
      <c r="ABO112" s="9"/>
      <c r="ABP112" s="9"/>
      <c r="ABQ112" s="9"/>
      <c r="ABR112" s="9"/>
      <c r="ABS112" s="9"/>
      <c r="ABT112" s="9"/>
      <c r="ABU112" s="9"/>
      <c r="ABV112" s="9"/>
      <c r="ABW112" s="9"/>
      <c r="ABX112" s="9"/>
      <c r="ABY112" s="9"/>
      <c r="ABZ112" s="9"/>
      <c r="ACA112" s="9"/>
      <c r="ACB112" s="9"/>
      <c r="ACC112" s="9"/>
      <c r="ACD112" s="9"/>
      <c r="ACE112" s="9"/>
      <c r="ACF112" s="9"/>
      <c r="ACG112" s="9"/>
      <c r="ACH112" s="9"/>
      <c r="ACI112" s="9"/>
      <c r="ACJ112" s="9"/>
      <c r="ACK112" s="9"/>
      <c r="ACL112" s="9"/>
      <c r="ACM112" s="9"/>
      <c r="ACN112" s="9"/>
      <c r="ACO112" s="9"/>
      <c r="ACP112" s="9"/>
      <c r="ACQ112" s="9"/>
      <c r="ACR112" s="9"/>
      <c r="ACS112" s="9"/>
      <c r="ACT112" s="9"/>
      <c r="ACU112" s="9"/>
      <c r="ACV112" s="9"/>
      <c r="ACW112" s="9"/>
      <c r="ACX112" s="9"/>
      <c r="ACY112" s="9"/>
      <c r="ACZ112" s="9"/>
      <c r="ADA112" s="9"/>
      <c r="ADB112" s="9"/>
      <c r="ADC112" s="9"/>
      <c r="ADD112" s="9"/>
      <c r="ADE112" s="9"/>
      <c r="ADF112" s="9"/>
      <c r="ADG112" s="9"/>
      <c r="ADH112" s="9"/>
      <c r="ADI112" s="9"/>
      <c r="ADJ112" s="9"/>
      <c r="ADK112" s="9"/>
      <c r="ADL112" s="9"/>
      <c r="ADM112" s="9"/>
      <c r="ADN112" s="9"/>
      <c r="ADO112" s="9"/>
      <c r="ADP112" s="9"/>
      <c r="ADQ112" s="9"/>
      <c r="ADR112" s="9"/>
      <c r="ADS112" s="9"/>
      <c r="ADT112" s="9"/>
      <c r="ADU112" s="9"/>
      <c r="ADV112" s="9"/>
      <c r="ADW112" s="9"/>
      <c r="ADX112" s="9"/>
      <c r="ADY112" s="9"/>
      <c r="ADZ112" s="9"/>
      <c r="AEA112" s="9"/>
      <c r="AEB112" s="9"/>
      <c r="AEC112" s="9"/>
      <c r="AED112" s="9"/>
      <c r="AEE112" s="9"/>
      <c r="AEF112" s="9"/>
      <c r="AEG112" s="9"/>
      <c r="AEH112" s="9"/>
      <c r="AEI112" s="9"/>
      <c r="AEJ112" s="9"/>
      <c r="AEK112" s="9"/>
      <c r="AEL112" s="9"/>
      <c r="AEM112" s="9"/>
      <c r="AEN112" s="9"/>
      <c r="AEO112" s="9"/>
      <c r="AEP112" s="9"/>
      <c r="AEQ112" s="9"/>
      <c r="AER112" s="9"/>
      <c r="AES112" s="9"/>
      <c r="AET112" s="9"/>
      <c r="AEU112" s="9"/>
      <c r="AEV112" s="9"/>
      <c r="AEW112" s="9"/>
      <c r="AEX112" s="9"/>
      <c r="AEY112" s="9"/>
      <c r="AEZ112" s="9"/>
      <c r="AFA112" s="9"/>
      <c r="AFB112" s="9"/>
      <c r="AFC112" s="9"/>
      <c r="AFD112" s="9"/>
      <c r="AFE112" s="9"/>
      <c r="AFF112" s="9"/>
      <c r="AFG112" s="9"/>
      <c r="AFH112" s="9"/>
      <c r="AFI112" s="9"/>
      <c r="AFJ112" s="9"/>
      <c r="AFK112" s="9"/>
      <c r="AFL112" s="9"/>
      <c r="AFM112" s="9"/>
      <c r="AFN112" s="9"/>
      <c r="AFO112" s="9"/>
      <c r="AFP112" s="9"/>
      <c r="AFQ112" s="9"/>
      <c r="AFR112" s="9"/>
      <c r="AFS112" s="9"/>
      <c r="AFT112" s="9"/>
      <c r="AFU112" s="9"/>
      <c r="AFV112" s="9"/>
      <c r="AFW112" s="9"/>
      <c r="AFX112" s="9"/>
      <c r="AFY112" s="9"/>
      <c r="AFZ112" s="9"/>
      <c r="AGA112" s="9"/>
      <c r="AGB112" s="9"/>
      <c r="AGC112" s="9"/>
      <c r="AGD112" s="9"/>
      <c r="AGE112" s="9"/>
      <c r="AGF112" s="9"/>
      <c r="AGG112" s="9"/>
      <c r="AGH112" s="9"/>
      <c r="AGI112" s="9"/>
      <c r="AGJ112" s="9"/>
      <c r="AGK112" s="9"/>
      <c r="AGL112" s="9"/>
      <c r="AGM112" s="9"/>
      <c r="AGN112" s="9"/>
      <c r="AGO112" s="9"/>
      <c r="AGP112" s="9"/>
      <c r="AGQ112" s="9"/>
      <c r="AGR112" s="9"/>
      <c r="AGS112" s="9"/>
      <c r="AGT112" s="9"/>
      <c r="AGU112" s="9"/>
      <c r="AGV112" s="9"/>
      <c r="AGW112" s="9"/>
      <c r="AGX112" s="9"/>
      <c r="AGY112" s="9"/>
      <c r="AGZ112" s="9"/>
      <c r="AHA112" s="9"/>
      <c r="AHB112" s="9"/>
      <c r="AHC112" s="9"/>
      <c r="AHD112" s="9"/>
      <c r="AHE112" s="9"/>
      <c r="AHF112" s="9"/>
      <c r="AHG112" s="9"/>
      <c r="AHH112" s="9"/>
      <c r="AHI112" s="9"/>
      <c r="AHJ112" s="9"/>
      <c r="AHK112" s="9"/>
      <c r="AHL112" s="9"/>
      <c r="AHM112" s="9"/>
      <c r="AHN112" s="9"/>
      <c r="AHO112" s="9"/>
      <c r="AHP112" s="9"/>
      <c r="AHQ112" s="9"/>
      <c r="AHR112" s="9"/>
      <c r="AHS112" s="9"/>
      <c r="AHT112" s="9"/>
      <c r="AHU112" s="9"/>
      <c r="AHV112" s="9"/>
      <c r="AHW112" s="9"/>
      <c r="AHX112" s="9"/>
      <c r="AHY112" s="9"/>
      <c r="AHZ112" s="9"/>
      <c r="AIA112" s="9"/>
      <c r="AIB112" s="9"/>
      <c r="AIC112" s="9"/>
      <c r="AID112" s="9"/>
      <c r="AIE112" s="9"/>
      <c r="AIF112" s="9"/>
      <c r="AIG112" s="9"/>
      <c r="AIH112" s="9"/>
      <c r="AII112" s="9"/>
      <c r="AIJ112" s="9"/>
      <c r="AIK112" s="9"/>
      <c r="AIL112" s="9"/>
      <c r="AIM112" s="9"/>
      <c r="AIN112" s="9"/>
      <c r="AIO112" s="9"/>
      <c r="AIP112" s="9"/>
      <c r="AIQ112" s="9"/>
      <c r="AIR112" s="9"/>
      <c r="AIS112" s="9"/>
      <c r="AIT112" s="9"/>
      <c r="AIU112" s="9"/>
      <c r="AIV112" s="9"/>
      <c r="AIW112" s="9"/>
      <c r="AIX112" s="9"/>
      <c r="AIY112" s="9"/>
      <c r="AIZ112" s="9"/>
      <c r="AJA112" s="9"/>
      <c r="AJB112" s="9"/>
      <c r="AJC112" s="9"/>
      <c r="AJD112" s="9"/>
      <c r="AJE112" s="9"/>
      <c r="AJF112" s="9"/>
      <c r="AJG112" s="9"/>
      <c r="AJH112" s="9"/>
      <c r="AJI112" s="9"/>
      <c r="AJJ112" s="9"/>
      <c r="AJK112" s="9"/>
      <c r="AJL112" s="9"/>
      <c r="AJM112" s="9"/>
      <c r="AJN112" s="9"/>
      <c r="AJO112" s="9"/>
      <c r="AJP112" s="9"/>
      <c r="AJQ112" s="9"/>
      <c r="AJR112" s="9"/>
      <c r="AJS112" s="9"/>
      <c r="AJT112" s="9"/>
      <c r="AJU112" s="9"/>
      <c r="AJV112" s="9"/>
      <c r="AJW112" s="9"/>
      <c r="AJX112" s="9"/>
      <c r="AJY112" s="9"/>
      <c r="AJZ112" s="9"/>
      <c r="AKA112" s="9"/>
      <c r="AKB112" s="9"/>
      <c r="AKC112" s="9"/>
      <c r="AKD112" s="9"/>
      <c r="AKE112" s="9"/>
      <c r="AKF112" s="9"/>
      <c r="AKG112" s="9"/>
      <c r="AKH112" s="9"/>
      <c r="AKI112" s="9"/>
      <c r="AKJ112" s="9"/>
      <c r="AKK112" s="9"/>
      <c r="AKL112" s="9"/>
      <c r="AKM112" s="9"/>
      <c r="AKN112" s="9"/>
      <c r="AKO112" s="9"/>
      <c r="AKP112" s="9"/>
      <c r="AKQ112" s="9"/>
      <c r="AKR112" s="9"/>
      <c r="AKS112" s="9"/>
      <c r="AKT112" s="9"/>
      <c r="AKU112" s="9"/>
      <c r="AKV112" s="9"/>
      <c r="AKW112" s="9"/>
      <c r="AKX112" s="9"/>
      <c r="AKY112" s="9"/>
      <c r="AKZ112" s="9"/>
      <c r="ALA112" s="9"/>
      <c r="ALB112" s="9"/>
      <c r="ALC112" s="9"/>
      <c r="ALD112" s="9"/>
      <c r="ALE112" s="9"/>
      <c r="ALF112" s="9"/>
      <c r="ALG112" s="9"/>
      <c r="ALH112" s="9"/>
      <c r="ALI112" s="9"/>
      <c r="ALJ112" s="9"/>
      <c r="ALK112" s="9"/>
      <c r="ALL112" s="9"/>
      <c r="ALM112" s="9"/>
      <c r="ALN112" s="9"/>
      <c r="ALO112" s="9"/>
      <c r="ALP112" s="9"/>
      <c r="ALQ112" s="9"/>
      <c r="ALR112" s="9"/>
      <c r="ALS112" s="9"/>
      <c r="ALT112" s="9"/>
      <c r="ALU112" s="9"/>
      <c r="ALV112" s="9"/>
      <c r="ALW112" s="9"/>
      <c r="ALX112" s="9"/>
      <c r="ALY112" s="9"/>
      <c r="ALZ112" s="9"/>
      <c r="AMA112" s="9"/>
      <c r="AMB112" s="9"/>
      <c r="AMC112" s="9"/>
      <c r="AMD112" s="9"/>
      <c r="AME112" s="9"/>
      <c r="AMF112" s="9"/>
      <c r="AMG112" s="9"/>
    </row>
    <row r="113" spans="1:1022">
      <c r="A113" s="9" t="s">
        <v>179</v>
      </c>
      <c r="B113" s="10" t="s">
        <v>315</v>
      </c>
      <c r="C113" s="20" t="s">
        <v>316</v>
      </c>
      <c r="D113" s="10" t="s">
        <v>309</v>
      </c>
      <c r="E113" s="10">
        <v>70170003</v>
      </c>
      <c r="F113" s="10" t="s">
        <v>296</v>
      </c>
      <c r="G113" s="10" t="s">
        <v>317</v>
      </c>
      <c r="H113" s="10">
        <v>2</v>
      </c>
      <c r="I113" s="9" t="s">
        <v>318</v>
      </c>
      <c r="J113" s="10">
        <f>$G$1*H113</f>
        <v>1024</v>
      </c>
      <c r="K113" s="24" t="s">
        <v>311</v>
      </c>
      <c r="L113" s="25">
        <v>42599</v>
      </c>
      <c r="M113" s="25">
        <v>42615</v>
      </c>
      <c r="N113" s="26" t="s">
        <v>55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  <c r="XK113" s="9"/>
      <c r="XL113" s="9"/>
      <c r="XM113" s="9"/>
      <c r="XN113" s="9"/>
      <c r="XO113" s="9"/>
      <c r="XP113" s="9"/>
      <c r="XQ113" s="9"/>
      <c r="XR113" s="9"/>
      <c r="XS113" s="9"/>
      <c r="XT113" s="9"/>
      <c r="XU113" s="9"/>
      <c r="XV113" s="9"/>
      <c r="XW113" s="9"/>
      <c r="XX113" s="9"/>
      <c r="XY113" s="9"/>
      <c r="XZ113" s="9"/>
      <c r="YA113" s="9"/>
      <c r="YB113" s="9"/>
      <c r="YC113" s="9"/>
      <c r="YD113" s="9"/>
      <c r="YE113" s="9"/>
      <c r="YF113" s="9"/>
      <c r="YG113" s="9"/>
      <c r="YH113" s="9"/>
      <c r="YI113" s="9"/>
      <c r="YJ113" s="9"/>
      <c r="YK113" s="9"/>
      <c r="YL113" s="9"/>
      <c r="YM113" s="9"/>
      <c r="YN113" s="9"/>
      <c r="YO113" s="9"/>
      <c r="YP113" s="9"/>
      <c r="YQ113" s="9"/>
      <c r="YR113" s="9"/>
      <c r="YS113" s="9"/>
      <c r="YT113" s="9"/>
      <c r="YU113" s="9"/>
      <c r="YV113" s="9"/>
      <c r="YW113" s="9"/>
      <c r="YX113" s="9"/>
      <c r="YY113" s="9"/>
      <c r="YZ113" s="9"/>
      <c r="ZA113" s="9"/>
      <c r="ZB113" s="9"/>
      <c r="ZC113" s="9"/>
      <c r="ZD113" s="9"/>
      <c r="ZE113" s="9"/>
      <c r="ZF113" s="9"/>
      <c r="ZG113" s="9"/>
      <c r="ZH113" s="9"/>
      <c r="ZI113" s="9"/>
      <c r="ZJ113" s="9"/>
      <c r="ZK113" s="9"/>
      <c r="ZL113" s="9"/>
      <c r="ZM113" s="9"/>
      <c r="ZN113" s="9"/>
      <c r="ZO113" s="9"/>
      <c r="ZP113" s="9"/>
      <c r="ZQ113" s="9"/>
      <c r="ZR113" s="9"/>
      <c r="ZS113" s="9"/>
      <c r="ZT113" s="9"/>
      <c r="ZU113" s="9"/>
      <c r="ZV113" s="9"/>
      <c r="ZW113" s="9"/>
      <c r="ZX113" s="9"/>
      <c r="ZY113" s="9"/>
      <c r="ZZ113" s="9"/>
      <c r="AAA113" s="9"/>
      <c r="AAB113" s="9"/>
      <c r="AAC113" s="9"/>
      <c r="AAD113" s="9"/>
      <c r="AAE113" s="9"/>
      <c r="AAF113" s="9"/>
      <c r="AAG113" s="9"/>
      <c r="AAH113" s="9"/>
      <c r="AAI113" s="9"/>
      <c r="AAJ113" s="9"/>
      <c r="AAK113" s="9"/>
      <c r="AAL113" s="9"/>
      <c r="AAM113" s="9"/>
      <c r="AAN113" s="9"/>
      <c r="AAO113" s="9"/>
      <c r="AAP113" s="9"/>
      <c r="AAQ113" s="9"/>
      <c r="AAR113" s="9"/>
      <c r="AAS113" s="9"/>
      <c r="AAT113" s="9"/>
      <c r="AAU113" s="9"/>
      <c r="AAV113" s="9"/>
      <c r="AAW113" s="9"/>
      <c r="AAX113" s="9"/>
      <c r="AAY113" s="9"/>
      <c r="AAZ113" s="9"/>
      <c r="ABA113" s="9"/>
      <c r="ABB113" s="9"/>
      <c r="ABC113" s="9"/>
      <c r="ABD113" s="9"/>
      <c r="ABE113" s="9"/>
      <c r="ABF113" s="9"/>
      <c r="ABG113" s="9"/>
      <c r="ABH113" s="9"/>
      <c r="ABI113" s="9"/>
      <c r="ABJ113" s="9"/>
      <c r="ABK113" s="9"/>
      <c r="ABL113" s="9"/>
      <c r="ABM113" s="9"/>
      <c r="ABN113" s="9"/>
      <c r="ABO113" s="9"/>
      <c r="ABP113" s="9"/>
      <c r="ABQ113" s="9"/>
      <c r="ABR113" s="9"/>
      <c r="ABS113" s="9"/>
      <c r="ABT113" s="9"/>
      <c r="ABU113" s="9"/>
      <c r="ABV113" s="9"/>
      <c r="ABW113" s="9"/>
      <c r="ABX113" s="9"/>
      <c r="ABY113" s="9"/>
      <c r="ABZ113" s="9"/>
      <c r="ACA113" s="9"/>
      <c r="ACB113" s="9"/>
      <c r="ACC113" s="9"/>
      <c r="ACD113" s="9"/>
      <c r="ACE113" s="9"/>
      <c r="ACF113" s="9"/>
      <c r="ACG113" s="9"/>
      <c r="ACH113" s="9"/>
      <c r="ACI113" s="9"/>
      <c r="ACJ113" s="9"/>
      <c r="ACK113" s="9"/>
      <c r="ACL113" s="9"/>
      <c r="ACM113" s="9"/>
      <c r="ACN113" s="9"/>
      <c r="ACO113" s="9"/>
      <c r="ACP113" s="9"/>
      <c r="ACQ113" s="9"/>
      <c r="ACR113" s="9"/>
      <c r="ACS113" s="9"/>
      <c r="ACT113" s="9"/>
      <c r="ACU113" s="9"/>
      <c r="ACV113" s="9"/>
      <c r="ACW113" s="9"/>
      <c r="ACX113" s="9"/>
      <c r="ACY113" s="9"/>
      <c r="ACZ113" s="9"/>
      <c r="ADA113" s="9"/>
      <c r="ADB113" s="9"/>
      <c r="ADC113" s="9"/>
      <c r="ADD113" s="9"/>
      <c r="ADE113" s="9"/>
      <c r="ADF113" s="9"/>
      <c r="ADG113" s="9"/>
      <c r="ADH113" s="9"/>
      <c r="ADI113" s="9"/>
      <c r="ADJ113" s="9"/>
      <c r="ADK113" s="9"/>
      <c r="ADL113" s="9"/>
      <c r="ADM113" s="9"/>
      <c r="ADN113" s="9"/>
      <c r="ADO113" s="9"/>
      <c r="ADP113" s="9"/>
      <c r="ADQ113" s="9"/>
      <c r="ADR113" s="9"/>
      <c r="ADS113" s="9"/>
      <c r="ADT113" s="9"/>
      <c r="ADU113" s="9"/>
      <c r="ADV113" s="9"/>
      <c r="ADW113" s="9"/>
      <c r="ADX113" s="9"/>
      <c r="ADY113" s="9"/>
      <c r="ADZ113" s="9"/>
      <c r="AEA113" s="9"/>
      <c r="AEB113" s="9"/>
      <c r="AEC113" s="9"/>
      <c r="AED113" s="9"/>
      <c r="AEE113" s="9"/>
      <c r="AEF113" s="9"/>
      <c r="AEG113" s="9"/>
      <c r="AEH113" s="9"/>
      <c r="AEI113" s="9"/>
      <c r="AEJ113" s="9"/>
      <c r="AEK113" s="9"/>
      <c r="AEL113" s="9"/>
      <c r="AEM113" s="9"/>
      <c r="AEN113" s="9"/>
      <c r="AEO113" s="9"/>
      <c r="AEP113" s="9"/>
      <c r="AEQ113" s="9"/>
      <c r="AER113" s="9"/>
      <c r="AES113" s="9"/>
      <c r="AET113" s="9"/>
      <c r="AEU113" s="9"/>
      <c r="AEV113" s="9"/>
      <c r="AEW113" s="9"/>
      <c r="AEX113" s="9"/>
      <c r="AEY113" s="9"/>
      <c r="AEZ113" s="9"/>
      <c r="AFA113" s="9"/>
      <c r="AFB113" s="9"/>
      <c r="AFC113" s="9"/>
      <c r="AFD113" s="9"/>
      <c r="AFE113" s="9"/>
      <c r="AFF113" s="9"/>
      <c r="AFG113" s="9"/>
      <c r="AFH113" s="9"/>
      <c r="AFI113" s="9"/>
      <c r="AFJ113" s="9"/>
      <c r="AFK113" s="9"/>
      <c r="AFL113" s="9"/>
      <c r="AFM113" s="9"/>
      <c r="AFN113" s="9"/>
      <c r="AFO113" s="9"/>
      <c r="AFP113" s="9"/>
      <c r="AFQ113" s="9"/>
      <c r="AFR113" s="9"/>
      <c r="AFS113" s="9"/>
      <c r="AFT113" s="9"/>
      <c r="AFU113" s="9"/>
      <c r="AFV113" s="9"/>
      <c r="AFW113" s="9"/>
      <c r="AFX113" s="9"/>
      <c r="AFY113" s="9"/>
      <c r="AFZ113" s="9"/>
      <c r="AGA113" s="9"/>
      <c r="AGB113" s="9"/>
      <c r="AGC113" s="9"/>
      <c r="AGD113" s="9"/>
      <c r="AGE113" s="9"/>
      <c r="AGF113" s="9"/>
      <c r="AGG113" s="9"/>
      <c r="AGH113" s="9"/>
      <c r="AGI113" s="9"/>
      <c r="AGJ113" s="9"/>
      <c r="AGK113" s="9"/>
      <c r="AGL113" s="9"/>
      <c r="AGM113" s="9"/>
      <c r="AGN113" s="9"/>
      <c r="AGO113" s="9"/>
      <c r="AGP113" s="9"/>
      <c r="AGQ113" s="9"/>
      <c r="AGR113" s="9"/>
      <c r="AGS113" s="9"/>
      <c r="AGT113" s="9"/>
      <c r="AGU113" s="9"/>
      <c r="AGV113" s="9"/>
      <c r="AGW113" s="9"/>
      <c r="AGX113" s="9"/>
      <c r="AGY113" s="9"/>
      <c r="AGZ113" s="9"/>
      <c r="AHA113" s="9"/>
      <c r="AHB113" s="9"/>
      <c r="AHC113" s="9"/>
      <c r="AHD113" s="9"/>
      <c r="AHE113" s="9"/>
      <c r="AHF113" s="9"/>
      <c r="AHG113" s="9"/>
      <c r="AHH113" s="9"/>
      <c r="AHI113" s="9"/>
      <c r="AHJ113" s="9"/>
      <c r="AHK113" s="9"/>
      <c r="AHL113" s="9"/>
      <c r="AHM113" s="9"/>
      <c r="AHN113" s="9"/>
      <c r="AHO113" s="9"/>
      <c r="AHP113" s="9"/>
      <c r="AHQ113" s="9"/>
      <c r="AHR113" s="9"/>
      <c r="AHS113" s="9"/>
      <c r="AHT113" s="9"/>
      <c r="AHU113" s="9"/>
      <c r="AHV113" s="9"/>
      <c r="AHW113" s="9"/>
      <c r="AHX113" s="9"/>
      <c r="AHY113" s="9"/>
      <c r="AHZ113" s="9"/>
      <c r="AIA113" s="9"/>
      <c r="AIB113" s="9"/>
      <c r="AIC113" s="9"/>
      <c r="AID113" s="9"/>
      <c r="AIE113" s="9"/>
      <c r="AIF113" s="9"/>
      <c r="AIG113" s="9"/>
      <c r="AIH113" s="9"/>
      <c r="AII113" s="9"/>
      <c r="AIJ113" s="9"/>
      <c r="AIK113" s="9"/>
      <c r="AIL113" s="9"/>
      <c r="AIM113" s="9"/>
      <c r="AIN113" s="9"/>
      <c r="AIO113" s="9"/>
      <c r="AIP113" s="9"/>
      <c r="AIQ113" s="9"/>
      <c r="AIR113" s="9"/>
      <c r="AIS113" s="9"/>
      <c r="AIT113" s="9"/>
      <c r="AIU113" s="9"/>
      <c r="AIV113" s="9"/>
      <c r="AIW113" s="9"/>
      <c r="AIX113" s="9"/>
      <c r="AIY113" s="9"/>
      <c r="AIZ113" s="9"/>
      <c r="AJA113" s="9"/>
      <c r="AJB113" s="9"/>
      <c r="AJC113" s="9"/>
      <c r="AJD113" s="9"/>
      <c r="AJE113" s="9"/>
      <c r="AJF113" s="9"/>
      <c r="AJG113" s="9"/>
      <c r="AJH113" s="9"/>
      <c r="AJI113" s="9"/>
      <c r="AJJ113" s="9"/>
      <c r="AJK113" s="9"/>
      <c r="AJL113" s="9"/>
      <c r="AJM113" s="9"/>
      <c r="AJN113" s="9"/>
      <c r="AJO113" s="9"/>
      <c r="AJP113" s="9"/>
      <c r="AJQ113" s="9"/>
      <c r="AJR113" s="9"/>
      <c r="AJS113" s="9"/>
      <c r="AJT113" s="9"/>
      <c r="AJU113" s="9"/>
      <c r="AJV113" s="9"/>
      <c r="AJW113" s="9"/>
      <c r="AJX113" s="9"/>
      <c r="AJY113" s="9"/>
      <c r="AJZ113" s="9"/>
      <c r="AKA113" s="9"/>
      <c r="AKB113" s="9"/>
      <c r="AKC113" s="9"/>
      <c r="AKD113" s="9"/>
      <c r="AKE113" s="9"/>
      <c r="AKF113" s="9"/>
      <c r="AKG113" s="9"/>
      <c r="AKH113" s="9"/>
      <c r="AKI113" s="9"/>
      <c r="AKJ113" s="9"/>
      <c r="AKK113" s="9"/>
      <c r="AKL113" s="9"/>
      <c r="AKM113" s="9"/>
      <c r="AKN113" s="9"/>
      <c r="AKO113" s="9"/>
      <c r="AKP113" s="9"/>
      <c r="AKQ113" s="9"/>
      <c r="AKR113" s="9"/>
      <c r="AKS113" s="9"/>
      <c r="AKT113" s="9"/>
      <c r="AKU113" s="9"/>
      <c r="AKV113" s="9"/>
      <c r="AKW113" s="9"/>
      <c r="AKX113" s="9"/>
      <c r="AKY113" s="9"/>
      <c r="AKZ113" s="9"/>
      <c r="ALA113" s="9"/>
      <c r="ALB113" s="9"/>
      <c r="ALC113" s="9"/>
      <c r="ALD113" s="9"/>
      <c r="ALE113" s="9"/>
      <c r="ALF113" s="9"/>
      <c r="ALG113" s="9"/>
      <c r="ALH113" s="9"/>
      <c r="ALI113" s="9"/>
      <c r="ALJ113" s="9"/>
      <c r="ALK113" s="9"/>
      <c r="ALL113" s="9"/>
      <c r="ALM113" s="9"/>
      <c r="ALN113" s="9"/>
      <c r="ALO113" s="9"/>
      <c r="ALP113" s="9"/>
      <c r="ALQ113" s="9"/>
      <c r="ALR113" s="9"/>
      <c r="ALS113" s="9"/>
      <c r="ALT113" s="9"/>
      <c r="ALU113" s="9"/>
      <c r="ALV113" s="9"/>
      <c r="ALW113" s="9"/>
      <c r="ALX113" s="9"/>
      <c r="ALY113" s="9"/>
      <c r="ALZ113" s="9"/>
      <c r="AMA113" s="9"/>
      <c r="AMB113" s="9"/>
      <c r="AMC113" s="9"/>
      <c r="AMD113" s="9"/>
      <c r="AME113" s="9"/>
      <c r="AMF113" s="9"/>
      <c r="AMG113" s="9"/>
    </row>
    <row r="114" spans="1:1022" s="8" customFormat="1">
      <c r="J114" s="10"/>
      <c r="N114" s="23"/>
    </row>
    <row r="115" spans="1:1022">
      <c r="A115" s="10" t="s">
        <v>179</v>
      </c>
      <c r="B115" s="10" t="s">
        <v>319</v>
      </c>
      <c r="C115" s="34" t="s">
        <v>320</v>
      </c>
      <c r="D115" s="10" t="s">
        <v>321</v>
      </c>
      <c r="E115" s="10" t="s">
        <v>322</v>
      </c>
      <c r="F115" s="10" t="s">
        <v>321</v>
      </c>
      <c r="G115" s="10" t="s">
        <v>322</v>
      </c>
      <c r="H115" s="10">
        <v>150</v>
      </c>
      <c r="I115" s="10" t="s">
        <v>173</v>
      </c>
      <c r="J115" s="10">
        <f>$G$1*H115</f>
        <v>76800</v>
      </c>
      <c r="K115" s="10" t="s">
        <v>323</v>
      </c>
      <c r="L115" s="13">
        <v>42601</v>
      </c>
      <c r="M115" s="15">
        <v>42615</v>
      </c>
      <c r="N115" s="26" t="s">
        <v>199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4"/>
      <c r="JO115" s="24"/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  <c r="LD115" s="24"/>
      <c r="LE115" s="24"/>
      <c r="LF115" s="24"/>
      <c r="LG115" s="24"/>
      <c r="LH115" s="24"/>
      <c r="LI115" s="24"/>
      <c r="LJ115" s="24"/>
      <c r="LK115" s="24"/>
      <c r="LL115" s="24"/>
      <c r="LM115" s="24"/>
      <c r="LN115" s="24"/>
      <c r="LO115" s="24"/>
      <c r="LP115" s="24"/>
      <c r="LQ115" s="24"/>
      <c r="LR115" s="24"/>
      <c r="LS115" s="24"/>
      <c r="LT115" s="24"/>
      <c r="LU115" s="24"/>
      <c r="LV115" s="24"/>
      <c r="LW115" s="24"/>
      <c r="LX115" s="24"/>
      <c r="LY115" s="24"/>
      <c r="LZ115" s="24"/>
      <c r="MA115" s="24"/>
      <c r="MB115" s="24"/>
      <c r="MC115" s="24"/>
      <c r="MD115" s="24"/>
      <c r="ME115" s="24"/>
      <c r="MF115" s="24"/>
      <c r="MG115" s="24"/>
      <c r="MH115" s="24"/>
      <c r="MI115" s="24"/>
      <c r="MJ115" s="24"/>
      <c r="MK115" s="24"/>
      <c r="ML115" s="24"/>
      <c r="MM115" s="24"/>
      <c r="MN115" s="24"/>
      <c r="MO115" s="24"/>
      <c r="MP115" s="24"/>
      <c r="MQ115" s="24"/>
      <c r="MR115" s="24"/>
      <c r="MS115" s="24"/>
      <c r="MT115" s="24"/>
      <c r="MU115" s="24"/>
      <c r="MV115" s="24"/>
      <c r="MW115" s="24"/>
      <c r="MX115" s="24"/>
      <c r="MY115" s="24"/>
      <c r="MZ115" s="24"/>
      <c r="NA115" s="24"/>
      <c r="NB115" s="24"/>
      <c r="NC115" s="24"/>
      <c r="ND115" s="24"/>
      <c r="NE115" s="24"/>
      <c r="NF115" s="24"/>
      <c r="NG115" s="24"/>
      <c r="NH115" s="24"/>
      <c r="NI115" s="24"/>
      <c r="NJ115" s="24"/>
      <c r="NK115" s="24"/>
      <c r="NL115" s="24"/>
      <c r="NM115" s="24"/>
      <c r="NN115" s="24"/>
      <c r="NO115" s="24"/>
      <c r="NP115" s="24"/>
      <c r="NQ115" s="24"/>
      <c r="NR115" s="24"/>
      <c r="NS115" s="24"/>
      <c r="NT115" s="24"/>
      <c r="NU115" s="24"/>
      <c r="NV115" s="24"/>
      <c r="NW115" s="24"/>
      <c r="NX115" s="24"/>
      <c r="NY115" s="24"/>
      <c r="NZ115" s="24"/>
      <c r="OA115" s="24"/>
      <c r="OB115" s="24"/>
      <c r="OC115" s="24"/>
      <c r="OD115" s="24"/>
      <c r="OE115" s="24"/>
      <c r="OF115" s="24"/>
      <c r="OG115" s="24"/>
      <c r="OH115" s="24"/>
      <c r="OI115" s="24"/>
      <c r="OJ115" s="24"/>
      <c r="OK115" s="24"/>
      <c r="OL115" s="24"/>
      <c r="OM115" s="24"/>
      <c r="ON115" s="24"/>
      <c r="OO115" s="24"/>
      <c r="OP115" s="24"/>
      <c r="OQ115" s="24"/>
      <c r="OR115" s="24"/>
      <c r="OS115" s="24"/>
      <c r="OT115" s="24"/>
      <c r="OU115" s="24"/>
      <c r="OV115" s="24"/>
      <c r="OW115" s="24"/>
      <c r="OX115" s="24"/>
      <c r="OY115" s="24"/>
      <c r="OZ115" s="24"/>
      <c r="PA115" s="24"/>
      <c r="PB115" s="24"/>
      <c r="PC115" s="24"/>
      <c r="PD115" s="24"/>
      <c r="PE115" s="24"/>
      <c r="PF115" s="24"/>
      <c r="PG115" s="24"/>
      <c r="PH115" s="24"/>
      <c r="PI115" s="24"/>
      <c r="PJ115" s="24"/>
      <c r="PK115" s="24"/>
      <c r="PL115" s="24"/>
      <c r="PM115" s="24"/>
      <c r="PN115" s="24"/>
      <c r="PO115" s="24"/>
      <c r="PP115" s="24"/>
      <c r="PQ115" s="24"/>
      <c r="PR115" s="24"/>
      <c r="PS115" s="24"/>
      <c r="PT115" s="24"/>
      <c r="PU115" s="24"/>
      <c r="PV115" s="24"/>
      <c r="PW115" s="24"/>
      <c r="PX115" s="24"/>
      <c r="PY115" s="24"/>
      <c r="PZ115" s="24"/>
      <c r="QA115" s="24"/>
      <c r="QB115" s="24"/>
      <c r="QC115" s="24"/>
      <c r="QD115" s="24"/>
      <c r="QE115" s="24"/>
      <c r="QF115" s="24"/>
      <c r="QG115" s="24"/>
      <c r="QH115" s="24"/>
      <c r="QI115" s="24"/>
      <c r="QJ115" s="24"/>
      <c r="QK115" s="24"/>
      <c r="QL115" s="24"/>
      <c r="QM115" s="24"/>
      <c r="QN115" s="24"/>
      <c r="QO115" s="24"/>
      <c r="QP115" s="24"/>
      <c r="QQ115" s="24"/>
      <c r="QR115" s="24"/>
      <c r="QS115" s="24"/>
      <c r="QT115" s="24"/>
      <c r="QU115" s="24"/>
      <c r="QV115" s="24"/>
      <c r="QW115" s="24"/>
      <c r="QX115" s="24"/>
      <c r="QY115" s="24"/>
      <c r="QZ115" s="24"/>
      <c r="RA115" s="24"/>
      <c r="RB115" s="24"/>
      <c r="RC115" s="24"/>
      <c r="RD115" s="24"/>
      <c r="RE115" s="24"/>
      <c r="RF115" s="24"/>
      <c r="RG115" s="24"/>
      <c r="RH115" s="24"/>
      <c r="RI115" s="24"/>
      <c r="RJ115" s="24"/>
      <c r="RK115" s="24"/>
      <c r="RL115" s="24"/>
      <c r="RM115" s="24"/>
      <c r="RN115" s="24"/>
      <c r="RO115" s="24"/>
      <c r="RP115" s="24"/>
      <c r="RQ115" s="24"/>
      <c r="RR115" s="24"/>
      <c r="RS115" s="24"/>
      <c r="RT115" s="24"/>
      <c r="RU115" s="24"/>
      <c r="RV115" s="24"/>
      <c r="RW115" s="24"/>
      <c r="RX115" s="24"/>
      <c r="RY115" s="24"/>
      <c r="RZ115" s="24"/>
      <c r="SA115" s="24"/>
      <c r="SB115" s="24"/>
      <c r="SC115" s="24"/>
      <c r="SD115" s="24"/>
      <c r="SE115" s="24"/>
      <c r="SF115" s="24"/>
      <c r="SG115" s="24"/>
      <c r="SH115" s="24"/>
      <c r="SI115" s="24"/>
      <c r="SJ115" s="24"/>
      <c r="SK115" s="24"/>
      <c r="SL115" s="24"/>
      <c r="SM115" s="24"/>
      <c r="SN115" s="24"/>
      <c r="SO115" s="24"/>
      <c r="SP115" s="24"/>
      <c r="SQ115" s="24"/>
      <c r="SR115" s="24"/>
      <c r="SS115" s="24"/>
      <c r="ST115" s="24"/>
      <c r="SU115" s="24"/>
      <c r="SV115" s="24"/>
      <c r="SW115" s="24"/>
      <c r="SX115" s="24"/>
      <c r="SY115" s="24"/>
      <c r="SZ115" s="24"/>
      <c r="TA115" s="24"/>
      <c r="TB115" s="24"/>
      <c r="TC115" s="24"/>
      <c r="TD115" s="24"/>
      <c r="TE115" s="24"/>
      <c r="TF115" s="24"/>
      <c r="TG115" s="24"/>
      <c r="TH115" s="24"/>
      <c r="TI115" s="24"/>
      <c r="TJ115" s="24"/>
      <c r="TK115" s="24"/>
      <c r="TL115" s="24"/>
      <c r="TM115" s="24"/>
      <c r="TN115" s="24"/>
      <c r="TO115" s="24"/>
      <c r="TP115" s="24"/>
      <c r="TQ115" s="24"/>
      <c r="TR115" s="24"/>
      <c r="TS115" s="24"/>
      <c r="TT115" s="24"/>
      <c r="TU115" s="24"/>
      <c r="TV115" s="24"/>
      <c r="TW115" s="24"/>
      <c r="TX115" s="24"/>
      <c r="TY115" s="24"/>
      <c r="TZ115" s="24"/>
      <c r="UA115" s="24"/>
      <c r="UB115" s="24"/>
      <c r="UC115" s="24"/>
      <c r="UD115" s="24"/>
      <c r="UE115" s="24"/>
      <c r="UF115" s="24"/>
      <c r="UG115" s="24"/>
      <c r="UH115" s="24"/>
      <c r="UI115" s="24"/>
      <c r="UJ115" s="24"/>
      <c r="UK115" s="24"/>
      <c r="UL115" s="24"/>
      <c r="UM115" s="24"/>
      <c r="UN115" s="24"/>
      <c r="UO115" s="24"/>
      <c r="UP115" s="24"/>
      <c r="UQ115" s="24"/>
      <c r="UR115" s="24"/>
      <c r="US115" s="24"/>
      <c r="UT115" s="24"/>
      <c r="UU115" s="24"/>
      <c r="UV115" s="24"/>
      <c r="UW115" s="24"/>
      <c r="UX115" s="24"/>
      <c r="UY115" s="24"/>
      <c r="UZ115" s="24"/>
      <c r="VA115" s="24"/>
      <c r="VB115" s="24"/>
      <c r="VC115" s="24"/>
      <c r="VD115" s="24"/>
      <c r="VE115" s="24"/>
      <c r="VF115" s="24"/>
      <c r="VG115" s="24"/>
      <c r="VH115" s="24"/>
      <c r="VI115" s="24"/>
      <c r="VJ115" s="24"/>
      <c r="VK115" s="24"/>
      <c r="VL115" s="24"/>
      <c r="VM115" s="24"/>
      <c r="VN115" s="24"/>
      <c r="VO115" s="24"/>
      <c r="VP115" s="24"/>
      <c r="VQ115" s="24"/>
      <c r="VR115" s="24"/>
      <c r="VS115" s="24"/>
      <c r="VT115" s="24"/>
      <c r="VU115" s="24"/>
      <c r="VV115" s="24"/>
      <c r="VW115" s="24"/>
      <c r="VX115" s="24"/>
      <c r="VY115" s="24"/>
      <c r="VZ115" s="24"/>
      <c r="WA115" s="24"/>
      <c r="WB115" s="24"/>
      <c r="WC115" s="24"/>
      <c r="WD115" s="24"/>
      <c r="WE115" s="24"/>
      <c r="WF115" s="24"/>
      <c r="WG115" s="24"/>
      <c r="WH115" s="24"/>
      <c r="WI115" s="24"/>
      <c r="WJ115" s="24"/>
      <c r="WK115" s="24"/>
      <c r="WL115" s="24"/>
      <c r="WM115" s="24"/>
      <c r="WN115" s="24"/>
      <c r="WO115" s="24"/>
      <c r="WP115" s="24"/>
      <c r="WQ115" s="24"/>
      <c r="WR115" s="24"/>
      <c r="WS115" s="24"/>
      <c r="WT115" s="24"/>
      <c r="WU115" s="24"/>
      <c r="WV115" s="24"/>
      <c r="WW115" s="24"/>
      <c r="WX115" s="24"/>
      <c r="WY115" s="24"/>
      <c r="WZ115" s="24"/>
      <c r="XA115" s="24"/>
      <c r="XB115" s="24"/>
      <c r="XC115" s="24"/>
      <c r="XD115" s="24"/>
      <c r="XE115" s="24"/>
      <c r="XF115" s="24"/>
      <c r="XG115" s="24"/>
      <c r="XH115" s="24"/>
      <c r="XI115" s="24"/>
      <c r="XJ115" s="24"/>
      <c r="XK115" s="24"/>
      <c r="XL115" s="24"/>
      <c r="XM115" s="24"/>
      <c r="XN115" s="24"/>
      <c r="XO115" s="24"/>
      <c r="XP115" s="24"/>
      <c r="XQ115" s="24"/>
      <c r="XR115" s="24"/>
      <c r="XS115" s="24"/>
      <c r="XT115" s="24"/>
      <c r="XU115" s="24"/>
      <c r="XV115" s="24"/>
      <c r="XW115" s="24"/>
      <c r="XX115" s="24"/>
      <c r="XY115" s="24"/>
      <c r="XZ115" s="24"/>
      <c r="YA115" s="24"/>
      <c r="YB115" s="24"/>
      <c r="YC115" s="24"/>
      <c r="YD115" s="24"/>
      <c r="YE115" s="24"/>
      <c r="YF115" s="24"/>
      <c r="YG115" s="24"/>
      <c r="YH115" s="24"/>
      <c r="YI115" s="24"/>
      <c r="YJ115" s="24"/>
      <c r="YK115" s="24"/>
      <c r="YL115" s="24"/>
      <c r="YM115" s="24"/>
      <c r="YN115" s="24"/>
      <c r="YO115" s="24"/>
      <c r="YP115" s="24"/>
      <c r="YQ115" s="24"/>
      <c r="YR115" s="24"/>
      <c r="YS115" s="24"/>
      <c r="YT115" s="24"/>
      <c r="YU115" s="24"/>
      <c r="YV115" s="24"/>
      <c r="YW115" s="24"/>
      <c r="YX115" s="24"/>
      <c r="YY115" s="24"/>
      <c r="YZ115" s="24"/>
      <c r="ZA115" s="24"/>
      <c r="ZB115" s="24"/>
      <c r="ZC115" s="24"/>
      <c r="ZD115" s="24"/>
      <c r="ZE115" s="24"/>
      <c r="ZF115" s="24"/>
      <c r="ZG115" s="24"/>
      <c r="ZH115" s="24"/>
      <c r="ZI115" s="24"/>
      <c r="ZJ115" s="24"/>
      <c r="ZK115" s="24"/>
      <c r="ZL115" s="24"/>
      <c r="ZM115" s="24"/>
      <c r="ZN115" s="24"/>
      <c r="ZO115" s="24"/>
      <c r="ZP115" s="24"/>
      <c r="ZQ115" s="24"/>
      <c r="ZR115" s="24"/>
      <c r="ZS115" s="24"/>
      <c r="ZT115" s="24"/>
      <c r="ZU115" s="24"/>
      <c r="ZV115" s="24"/>
      <c r="ZW115" s="24"/>
      <c r="ZX115" s="24"/>
      <c r="ZY115" s="24"/>
      <c r="ZZ115" s="24"/>
      <c r="AAA115" s="24"/>
      <c r="AAB115" s="24"/>
      <c r="AAC115" s="24"/>
      <c r="AAD115" s="24"/>
      <c r="AAE115" s="24"/>
      <c r="AAF115" s="24"/>
      <c r="AAG115" s="24"/>
      <c r="AAH115" s="24"/>
      <c r="AAI115" s="24"/>
      <c r="AAJ115" s="24"/>
      <c r="AAK115" s="24"/>
      <c r="AAL115" s="24"/>
      <c r="AAM115" s="24"/>
      <c r="AAN115" s="24"/>
      <c r="AAO115" s="24"/>
      <c r="AAP115" s="24"/>
      <c r="AAQ115" s="24"/>
      <c r="AAR115" s="24"/>
      <c r="AAS115" s="24"/>
      <c r="AAT115" s="24"/>
      <c r="AAU115" s="24"/>
      <c r="AAV115" s="24"/>
      <c r="AAW115" s="24"/>
      <c r="AAX115" s="24"/>
      <c r="AAY115" s="24"/>
      <c r="AAZ115" s="24"/>
      <c r="ABA115" s="24"/>
      <c r="ABB115" s="24"/>
      <c r="ABC115" s="24"/>
      <c r="ABD115" s="24"/>
      <c r="ABE115" s="24"/>
      <c r="ABF115" s="24"/>
      <c r="ABG115" s="24"/>
      <c r="ABH115" s="24"/>
      <c r="ABI115" s="24"/>
      <c r="ABJ115" s="24"/>
      <c r="ABK115" s="24"/>
      <c r="ABL115" s="24"/>
      <c r="ABM115" s="24"/>
      <c r="ABN115" s="24"/>
      <c r="ABO115" s="24"/>
      <c r="ABP115" s="24"/>
      <c r="ABQ115" s="24"/>
      <c r="ABR115" s="24"/>
      <c r="ABS115" s="24"/>
      <c r="ABT115" s="24"/>
      <c r="ABU115" s="24"/>
      <c r="ABV115" s="24"/>
      <c r="ABW115" s="24"/>
      <c r="ABX115" s="24"/>
      <c r="ABY115" s="24"/>
      <c r="ABZ115" s="24"/>
      <c r="ACA115" s="24"/>
      <c r="ACB115" s="24"/>
      <c r="ACC115" s="24"/>
      <c r="ACD115" s="24"/>
      <c r="ACE115" s="24"/>
      <c r="ACF115" s="24"/>
      <c r="ACG115" s="24"/>
      <c r="ACH115" s="24"/>
      <c r="ACI115" s="24"/>
      <c r="ACJ115" s="24"/>
      <c r="ACK115" s="24"/>
      <c r="ACL115" s="24"/>
      <c r="ACM115" s="24"/>
      <c r="ACN115" s="24"/>
      <c r="ACO115" s="24"/>
      <c r="ACP115" s="24"/>
      <c r="ACQ115" s="24"/>
      <c r="ACR115" s="24"/>
      <c r="ACS115" s="24"/>
      <c r="ACT115" s="24"/>
      <c r="ACU115" s="24"/>
      <c r="ACV115" s="24"/>
      <c r="ACW115" s="24"/>
      <c r="ACX115" s="24"/>
      <c r="ACY115" s="24"/>
      <c r="ACZ115" s="24"/>
      <c r="ADA115" s="24"/>
      <c r="ADB115" s="24"/>
      <c r="ADC115" s="24"/>
      <c r="ADD115" s="24"/>
      <c r="ADE115" s="24"/>
      <c r="ADF115" s="24"/>
      <c r="ADG115" s="24"/>
      <c r="ADH115" s="24"/>
      <c r="ADI115" s="24"/>
      <c r="ADJ115" s="24"/>
      <c r="ADK115" s="24"/>
      <c r="ADL115" s="24"/>
      <c r="ADM115" s="24"/>
      <c r="ADN115" s="24"/>
      <c r="ADO115" s="24"/>
      <c r="ADP115" s="24"/>
      <c r="ADQ115" s="24"/>
      <c r="ADR115" s="24"/>
      <c r="ADS115" s="24"/>
      <c r="ADT115" s="24"/>
      <c r="ADU115" s="24"/>
      <c r="ADV115" s="24"/>
      <c r="ADW115" s="24"/>
      <c r="ADX115" s="24"/>
      <c r="ADY115" s="24"/>
      <c r="ADZ115" s="24"/>
      <c r="AEA115" s="24"/>
      <c r="AEB115" s="24"/>
      <c r="AEC115" s="24"/>
      <c r="AED115" s="24"/>
      <c r="AEE115" s="24"/>
      <c r="AEF115" s="24"/>
      <c r="AEG115" s="24"/>
      <c r="AEH115" s="24"/>
      <c r="AEI115" s="24"/>
      <c r="AEJ115" s="24"/>
      <c r="AEK115" s="24"/>
      <c r="AEL115" s="24"/>
      <c r="AEM115" s="24"/>
      <c r="AEN115" s="24"/>
      <c r="AEO115" s="24"/>
      <c r="AEP115" s="24"/>
      <c r="AEQ115" s="24"/>
      <c r="AER115" s="24"/>
      <c r="AES115" s="24"/>
      <c r="AET115" s="24"/>
      <c r="AEU115" s="24"/>
      <c r="AEV115" s="24"/>
      <c r="AEW115" s="24"/>
      <c r="AEX115" s="24"/>
      <c r="AEY115" s="24"/>
      <c r="AEZ115" s="24"/>
      <c r="AFA115" s="24"/>
      <c r="AFB115" s="24"/>
      <c r="AFC115" s="24"/>
      <c r="AFD115" s="24"/>
      <c r="AFE115" s="24"/>
      <c r="AFF115" s="24"/>
      <c r="AFG115" s="24"/>
      <c r="AFH115" s="24"/>
      <c r="AFI115" s="24"/>
      <c r="AFJ115" s="24"/>
      <c r="AFK115" s="24"/>
      <c r="AFL115" s="24"/>
      <c r="AFM115" s="24"/>
      <c r="AFN115" s="24"/>
      <c r="AFO115" s="24"/>
      <c r="AFP115" s="24"/>
      <c r="AFQ115" s="24"/>
      <c r="AFR115" s="24"/>
      <c r="AFS115" s="24"/>
      <c r="AFT115" s="24"/>
      <c r="AFU115" s="24"/>
      <c r="AFV115" s="24"/>
      <c r="AFW115" s="24"/>
      <c r="AFX115" s="24"/>
      <c r="AFY115" s="24"/>
      <c r="AFZ115" s="24"/>
      <c r="AGA115" s="24"/>
      <c r="AGB115" s="24"/>
      <c r="AGC115" s="24"/>
      <c r="AGD115" s="24"/>
      <c r="AGE115" s="24"/>
      <c r="AGF115" s="24"/>
      <c r="AGG115" s="24"/>
      <c r="AGH115" s="24"/>
      <c r="AGI115" s="24"/>
      <c r="AGJ115" s="24"/>
      <c r="AGK115" s="24"/>
      <c r="AGL115" s="24"/>
      <c r="AGM115" s="24"/>
      <c r="AGN115" s="24"/>
      <c r="AGO115" s="24"/>
      <c r="AGP115" s="24"/>
      <c r="AGQ115" s="24"/>
      <c r="AGR115" s="24"/>
      <c r="AGS115" s="24"/>
      <c r="AGT115" s="24"/>
      <c r="AGU115" s="24"/>
      <c r="AGV115" s="24"/>
      <c r="AGW115" s="24"/>
      <c r="AGX115" s="24"/>
      <c r="AGY115" s="24"/>
      <c r="AGZ115" s="24"/>
      <c r="AHA115" s="24"/>
      <c r="AHB115" s="24"/>
      <c r="AHC115" s="24"/>
      <c r="AHD115" s="24"/>
      <c r="AHE115" s="24"/>
      <c r="AHF115" s="24"/>
      <c r="AHG115" s="24"/>
      <c r="AHH115" s="24"/>
      <c r="AHI115" s="24"/>
      <c r="AHJ115" s="24"/>
      <c r="AHK115" s="24"/>
      <c r="AHL115" s="24"/>
      <c r="AHM115" s="24"/>
      <c r="AHN115" s="24"/>
      <c r="AHO115" s="24"/>
      <c r="AHP115" s="24"/>
      <c r="AHQ115" s="24"/>
      <c r="AHR115" s="24"/>
      <c r="AHS115" s="24"/>
      <c r="AHT115" s="24"/>
      <c r="AHU115" s="24"/>
      <c r="AHV115" s="24"/>
      <c r="AHW115" s="24"/>
      <c r="AHX115" s="24"/>
      <c r="AHY115" s="24"/>
      <c r="AHZ115" s="24"/>
      <c r="AIA115" s="24"/>
      <c r="AIB115" s="24"/>
      <c r="AIC115" s="24"/>
      <c r="AID115" s="24"/>
      <c r="AIE115" s="24"/>
      <c r="AIF115" s="24"/>
      <c r="AIG115" s="24"/>
      <c r="AIH115" s="24"/>
      <c r="AII115" s="24"/>
      <c r="AIJ115" s="24"/>
      <c r="AIK115" s="24"/>
      <c r="AIL115" s="24"/>
      <c r="AIM115" s="24"/>
      <c r="AIN115" s="24"/>
      <c r="AIO115" s="24"/>
      <c r="AIP115" s="24"/>
      <c r="AIQ115" s="24"/>
      <c r="AIR115" s="24"/>
      <c r="AIS115" s="24"/>
      <c r="AIT115" s="24"/>
      <c r="AIU115" s="24"/>
      <c r="AIV115" s="24"/>
      <c r="AIW115" s="24"/>
      <c r="AIX115" s="24"/>
      <c r="AIY115" s="24"/>
      <c r="AIZ115" s="24"/>
      <c r="AJA115" s="24"/>
      <c r="AJB115" s="24"/>
      <c r="AJC115" s="24"/>
      <c r="AJD115" s="24"/>
      <c r="AJE115" s="24"/>
      <c r="AJF115" s="24"/>
      <c r="AJG115" s="24"/>
      <c r="AJH115" s="24"/>
      <c r="AJI115" s="24"/>
      <c r="AJJ115" s="24"/>
      <c r="AJK115" s="24"/>
      <c r="AJL115" s="24"/>
      <c r="AJM115" s="24"/>
      <c r="AJN115" s="24"/>
      <c r="AJO115" s="24"/>
      <c r="AJP115" s="24"/>
      <c r="AJQ115" s="24"/>
      <c r="AJR115" s="24"/>
      <c r="AJS115" s="24"/>
      <c r="AJT115" s="24"/>
      <c r="AJU115" s="24"/>
      <c r="AJV115" s="24"/>
      <c r="AJW115" s="24"/>
      <c r="AJX115" s="24"/>
      <c r="AJY115" s="24"/>
      <c r="AJZ115" s="24"/>
      <c r="AKA115" s="24"/>
      <c r="AKB115" s="24"/>
      <c r="AKC115" s="24"/>
      <c r="AKD115" s="24"/>
      <c r="AKE115" s="24"/>
      <c r="AKF115" s="24"/>
      <c r="AKG115" s="24"/>
      <c r="AKH115" s="24"/>
      <c r="AKI115" s="24"/>
      <c r="AKJ115" s="24"/>
      <c r="AKK115" s="24"/>
      <c r="AKL115" s="24"/>
      <c r="AKM115" s="24"/>
      <c r="AKN115" s="24"/>
      <c r="AKO115" s="24"/>
      <c r="AKP115" s="24"/>
      <c r="AKQ115" s="24"/>
      <c r="AKR115" s="24"/>
      <c r="AKS115" s="24"/>
      <c r="AKT115" s="24"/>
      <c r="AKU115" s="24"/>
      <c r="AKV115" s="24"/>
      <c r="AKW115" s="24"/>
      <c r="AKX115" s="24"/>
      <c r="AKY115" s="24"/>
      <c r="AKZ115" s="24"/>
      <c r="ALA115" s="24"/>
      <c r="ALB115" s="24"/>
      <c r="ALC115" s="24"/>
      <c r="ALD115" s="24"/>
      <c r="ALE115" s="24"/>
      <c r="ALF115" s="24"/>
      <c r="ALG115" s="24"/>
      <c r="ALH115" s="24"/>
      <c r="ALI115" s="24"/>
      <c r="ALJ115" s="24"/>
      <c r="ALK115" s="24"/>
      <c r="ALL115" s="24"/>
      <c r="ALM115" s="24"/>
      <c r="ALN115" s="24"/>
      <c r="ALO115" s="24"/>
      <c r="ALP115" s="24"/>
      <c r="ALQ115" s="24"/>
      <c r="ALR115" s="24"/>
      <c r="ALS115" s="24"/>
      <c r="ALT115" s="24"/>
      <c r="ALU115" s="24"/>
      <c r="ALV115" s="24"/>
      <c r="ALW115" s="24"/>
      <c r="ALX115" s="24"/>
      <c r="ALY115" s="24"/>
      <c r="ALZ115" s="24"/>
      <c r="AMA115" s="24"/>
      <c r="AMB115" s="24"/>
      <c r="AMC115" s="24"/>
      <c r="AMD115" s="24"/>
      <c r="AME115" s="24"/>
      <c r="AMF115" s="24"/>
      <c r="AMG115" s="24"/>
      <c r="AMH115" s="36"/>
    </row>
    <row r="116" spans="1:1022">
      <c r="A116" s="10"/>
      <c r="B116" s="10"/>
      <c r="C116" s="34"/>
      <c r="I116" s="10"/>
      <c r="J116" s="10"/>
      <c r="N116" s="26"/>
    </row>
    <row r="117" spans="1:1022">
      <c r="A117" s="10" t="s">
        <v>324</v>
      </c>
      <c r="B117" s="10" t="s">
        <v>325</v>
      </c>
      <c r="C117" s="34" t="s">
        <v>326</v>
      </c>
      <c r="F117" s="14" t="s">
        <v>306</v>
      </c>
      <c r="G117" s="10" t="s">
        <v>327</v>
      </c>
      <c r="H117" s="10">
        <v>1</v>
      </c>
      <c r="I117" s="10" t="s">
        <v>19</v>
      </c>
      <c r="J117" s="10">
        <f t="shared" ref="J117:J128" si="6">$G$1*H117</f>
        <v>512</v>
      </c>
      <c r="K117" s="10" t="s">
        <v>20</v>
      </c>
      <c r="M117" s="13"/>
      <c r="N117" s="11" t="s">
        <v>328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  <c r="XL117" s="9"/>
      <c r="XM117" s="9"/>
      <c r="XN117" s="9"/>
      <c r="XO117" s="9"/>
      <c r="XP117" s="9"/>
      <c r="XQ117" s="9"/>
      <c r="XR117" s="9"/>
      <c r="XS117" s="9"/>
      <c r="XT117" s="9"/>
      <c r="XU117" s="9"/>
      <c r="XV117" s="9"/>
      <c r="XW117" s="9"/>
      <c r="XX117" s="9"/>
      <c r="XY117" s="9"/>
      <c r="XZ117" s="9"/>
      <c r="YA117" s="9"/>
      <c r="YB117" s="9"/>
      <c r="YC117" s="9"/>
      <c r="YD117" s="9"/>
      <c r="YE117" s="9"/>
      <c r="YF117" s="9"/>
      <c r="YG117" s="9"/>
      <c r="YH117" s="9"/>
      <c r="YI117" s="9"/>
      <c r="YJ117" s="9"/>
      <c r="YK117" s="9"/>
      <c r="YL117" s="9"/>
      <c r="YM117" s="9"/>
      <c r="YN117" s="9"/>
      <c r="YO117" s="9"/>
      <c r="YP117" s="9"/>
      <c r="YQ117" s="9"/>
      <c r="YR117" s="9"/>
      <c r="YS117" s="9"/>
      <c r="YT117" s="9"/>
      <c r="YU117" s="9"/>
      <c r="YV117" s="9"/>
      <c r="YW117" s="9"/>
      <c r="YX117" s="9"/>
      <c r="YY117" s="9"/>
      <c r="YZ117" s="9"/>
      <c r="ZA117" s="9"/>
      <c r="ZB117" s="9"/>
      <c r="ZC117" s="9"/>
      <c r="ZD117" s="9"/>
      <c r="ZE117" s="9"/>
      <c r="ZF117" s="9"/>
      <c r="ZG117" s="9"/>
      <c r="ZH117" s="9"/>
      <c r="ZI117" s="9"/>
      <c r="ZJ117" s="9"/>
      <c r="ZK117" s="9"/>
      <c r="ZL117" s="9"/>
      <c r="ZM117" s="9"/>
      <c r="ZN117" s="9"/>
      <c r="ZO117" s="9"/>
      <c r="ZP117" s="9"/>
      <c r="ZQ117" s="9"/>
      <c r="ZR117" s="9"/>
      <c r="ZS117" s="9"/>
      <c r="ZT117" s="9"/>
      <c r="ZU117" s="9"/>
      <c r="ZV117" s="9"/>
      <c r="ZW117" s="9"/>
      <c r="ZX117" s="9"/>
      <c r="ZY117" s="9"/>
      <c r="ZZ117" s="9"/>
      <c r="AAA117" s="9"/>
      <c r="AAB117" s="9"/>
      <c r="AAC117" s="9"/>
      <c r="AAD117" s="9"/>
      <c r="AAE117" s="9"/>
      <c r="AAF117" s="9"/>
      <c r="AAG117" s="9"/>
      <c r="AAH117" s="9"/>
      <c r="AAI117" s="9"/>
      <c r="AAJ117" s="9"/>
      <c r="AAK117" s="9"/>
      <c r="AAL117" s="9"/>
      <c r="AAM117" s="9"/>
      <c r="AAN117" s="9"/>
      <c r="AAO117" s="9"/>
      <c r="AAP117" s="9"/>
      <c r="AAQ117" s="9"/>
      <c r="AAR117" s="9"/>
      <c r="AAS117" s="9"/>
      <c r="AAT117" s="9"/>
      <c r="AAU117" s="9"/>
      <c r="AAV117" s="9"/>
      <c r="AAW117" s="9"/>
      <c r="AAX117" s="9"/>
      <c r="AAY117" s="9"/>
      <c r="AAZ117" s="9"/>
      <c r="ABA117" s="9"/>
      <c r="ABB117" s="9"/>
      <c r="ABC117" s="9"/>
      <c r="ABD117" s="9"/>
      <c r="ABE117" s="9"/>
      <c r="ABF117" s="9"/>
      <c r="ABG117" s="9"/>
      <c r="ABH117" s="9"/>
      <c r="ABI117" s="9"/>
      <c r="ABJ117" s="9"/>
      <c r="ABK117" s="9"/>
      <c r="ABL117" s="9"/>
      <c r="ABM117" s="9"/>
      <c r="ABN117" s="9"/>
      <c r="ABO117" s="9"/>
      <c r="ABP117" s="9"/>
      <c r="ABQ117" s="9"/>
      <c r="ABR117" s="9"/>
      <c r="ABS117" s="9"/>
      <c r="ABT117" s="9"/>
      <c r="ABU117" s="9"/>
      <c r="ABV117" s="9"/>
      <c r="ABW117" s="9"/>
      <c r="ABX117" s="9"/>
      <c r="ABY117" s="9"/>
      <c r="ABZ117" s="9"/>
      <c r="ACA117" s="9"/>
      <c r="ACB117" s="9"/>
      <c r="ACC117" s="9"/>
      <c r="ACD117" s="9"/>
      <c r="ACE117" s="9"/>
      <c r="ACF117" s="9"/>
      <c r="ACG117" s="9"/>
      <c r="ACH117" s="9"/>
      <c r="ACI117" s="9"/>
      <c r="ACJ117" s="9"/>
      <c r="ACK117" s="9"/>
      <c r="ACL117" s="9"/>
      <c r="ACM117" s="9"/>
      <c r="ACN117" s="9"/>
      <c r="ACO117" s="9"/>
      <c r="ACP117" s="9"/>
      <c r="ACQ117" s="9"/>
      <c r="ACR117" s="9"/>
      <c r="ACS117" s="9"/>
      <c r="ACT117" s="9"/>
      <c r="ACU117" s="9"/>
      <c r="ACV117" s="9"/>
      <c r="ACW117" s="9"/>
      <c r="ACX117" s="9"/>
      <c r="ACY117" s="9"/>
      <c r="ACZ117" s="9"/>
      <c r="ADA117" s="9"/>
      <c r="ADB117" s="9"/>
      <c r="ADC117" s="9"/>
      <c r="ADD117" s="9"/>
      <c r="ADE117" s="9"/>
      <c r="ADF117" s="9"/>
      <c r="ADG117" s="9"/>
      <c r="ADH117" s="9"/>
      <c r="ADI117" s="9"/>
      <c r="ADJ117" s="9"/>
      <c r="ADK117" s="9"/>
      <c r="ADL117" s="9"/>
      <c r="ADM117" s="9"/>
      <c r="ADN117" s="9"/>
      <c r="ADO117" s="9"/>
      <c r="ADP117" s="9"/>
      <c r="ADQ117" s="9"/>
      <c r="ADR117" s="9"/>
      <c r="ADS117" s="9"/>
      <c r="ADT117" s="9"/>
      <c r="ADU117" s="9"/>
      <c r="ADV117" s="9"/>
      <c r="ADW117" s="9"/>
      <c r="ADX117" s="9"/>
      <c r="ADY117" s="9"/>
      <c r="ADZ117" s="9"/>
      <c r="AEA117" s="9"/>
      <c r="AEB117" s="9"/>
      <c r="AEC117" s="9"/>
      <c r="AED117" s="9"/>
      <c r="AEE117" s="9"/>
      <c r="AEF117" s="9"/>
      <c r="AEG117" s="9"/>
      <c r="AEH117" s="9"/>
      <c r="AEI117" s="9"/>
      <c r="AEJ117" s="9"/>
      <c r="AEK117" s="9"/>
      <c r="AEL117" s="9"/>
      <c r="AEM117" s="9"/>
      <c r="AEN117" s="9"/>
      <c r="AEO117" s="9"/>
      <c r="AEP117" s="9"/>
      <c r="AEQ117" s="9"/>
      <c r="AER117" s="9"/>
      <c r="AES117" s="9"/>
      <c r="AET117" s="9"/>
      <c r="AEU117" s="9"/>
      <c r="AEV117" s="9"/>
      <c r="AEW117" s="9"/>
      <c r="AEX117" s="9"/>
      <c r="AEY117" s="9"/>
      <c r="AEZ117" s="9"/>
      <c r="AFA117" s="9"/>
      <c r="AFB117" s="9"/>
      <c r="AFC117" s="9"/>
      <c r="AFD117" s="9"/>
      <c r="AFE117" s="9"/>
      <c r="AFF117" s="9"/>
      <c r="AFG117" s="9"/>
      <c r="AFH117" s="9"/>
      <c r="AFI117" s="9"/>
      <c r="AFJ117" s="9"/>
      <c r="AFK117" s="9"/>
      <c r="AFL117" s="9"/>
      <c r="AFM117" s="9"/>
      <c r="AFN117" s="9"/>
      <c r="AFO117" s="9"/>
      <c r="AFP117" s="9"/>
      <c r="AFQ117" s="9"/>
      <c r="AFR117" s="9"/>
      <c r="AFS117" s="9"/>
      <c r="AFT117" s="9"/>
      <c r="AFU117" s="9"/>
      <c r="AFV117" s="9"/>
      <c r="AFW117" s="9"/>
      <c r="AFX117" s="9"/>
      <c r="AFY117" s="9"/>
      <c r="AFZ117" s="9"/>
      <c r="AGA117" s="9"/>
      <c r="AGB117" s="9"/>
      <c r="AGC117" s="9"/>
      <c r="AGD117" s="9"/>
      <c r="AGE117" s="9"/>
      <c r="AGF117" s="9"/>
      <c r="AGG117" s="9"/>
      <c r="AGH117" s="9"/>
      <c r="AGI117" s="9"/>
      <c r="AGJ117" s="9"/>
      <c r="AGK117" s="9"/>
      <c r="AGL117" s="9"/>
      <c r="AGM117" s="9"/>
      <c r="AGN117" s="9"/>
      <c r="AGO117" s="9"/>
      <c r="AGP117" s="9"/>
      <c r="AGQ117" s="9"/>
      <c r="AGR117" s="9"/>
      <c r="AGS117" s="9"/>
      <c r="AGT117" s="9"/>
      <c r="AGU117" s="9"/>
      <c r="AGV117" s="9"/>
      <c r="AGW117" s="9"/>
      <c r="AGX117" s="9"/>
      <c r="AGY117" s="9"/>
      <c r="AGZ117" s="9"/>
      <c r="AHA117" s="9"/>
      <c r="AHB117" s="9"/>
      <c r="AHC117" s="9"/>
      <c r="AHD117" s="9"/>
      <c r="AHE117" s="9"/>
      <c r="AHF117" s="9"/>
      <c r="AHG117" s="9"/>
      <c r="AHH117" s="9"/>
      <c r="AHI117" s="9"/>
      <c r="AHJ117" s="9"/>
      <c r="AHK117" s="9"/>
      <c r="AHL117" s="9"/>
      <c r="AHM117" s="9"/>
      <c r="AHN117" s="9"/>
      <c r="AHO117" s="9"/>
      <c r="AHP117" s="9"/>
      <c r="AHQ117" s="9"/>
      <c r="AHR117" s="9"/>
      <c r="AHS117" s="9"/>
      <c r="AHT117" s="9"/>
      <c r="AHU117" s="9"/>
      <c r="AHV117" s="9"/>
      <c r="AHW117" s="9"/>
      <c r="AHX117" s="9"/>
      <c r="AHY117" s="9"/>
      <c r="AHZ117" s="9"/>
      <c r="AIA117" s="9"/>
      <c r="AIB117" s="9"/>
      <c r="AIC117" s="9"/>
      <c r="AID117" s="9"/>
      <c r="AIE117" s="9"/>
      <c r="AIF117" s="9"/>
      <c r="AIG117" s="9"/>
      <c r="AIH117" s="9"/>
      <c r="AII117" s="9"/>
      <c r="AIJ117" s="9"/>
      <c r="AIK117" s="9"/>
      <c r="AIL117" s="9"/>
      <c r="AIM117" s="9"/>
      <c r="AIN117" s="9"/>
      <c r="AIO117" s="9"/>
      <c r="AIP117" s="9"/>
      <c r="AIQ117" s="9"/>
      <c r="AIR117" s="9"/>
      <c r="AIS117" s="9"/>
      <c r="AIT117" s="9"/>
      <c r="AIU117" s="9"/>
      <c r="AIV117" s="9"/>
      <c r="AIW117" s="9"/>
      <c r="AIX117" s="9"/>
      <c r="AIY117" s="9"/>
      <c r="AIZ117" s="9"/>
      <c r="AJA117" s="9"/>
      <c r="AJB117" s="9"/>
      <c r="AJC117" s="9"/>
      <c r="AJD117" s="9"/>
      <c r="AJE117" s="9"/>
      <c r="AJF117" s="9"/>
      <c r="AJG117" s="9"/>
      <c r="AJH117" s="9"/>
      <c r="AJI117" s="9"/>
      <c r="AJJ117" s="9"/>
      <c r="AJK117" s="9"/>
      <c r="AJL117" s="9"/>
      <c r="AJM117" s="9"/>
      <c r="AJN117" s="9"/>
      <c r="AJO117" s="9"/>
      <c r="AJP117" s="9"/>
      <c r="AJQ117" s="9"/>
      <c r="AJR117" s="9"/>
      <c r="AJS117" s="9"/>
      <c r="AJT117" s="9"/>
      <c r="AJU117" s="9"/>
      <c r="AJV117" s="9"/>
      <c r="AJW117" s="9"/>
      <c r="AJX117" s="9"/>
      <c r="AJY117" s="9"/>
      <c r="AJZ117" s="9"/>
      <c r="AKA117" s="9"/>
      <c r="AKB117" s="9"/>
      <c r="AKC117" s="9"/>
      <c r="AKD117" s="9"/>
      <c r="AKE117" s="9"/>
      <c r="AKF117" s="9"/>
      <c r="AKG117" s="9"/>
      <c r="AKH117" s="9"/>
      <c r="AKI117" s="9"/>
      <c r="AKJ117" s="9"/>
      <c r="AKK117" s="9"/>
      <c r="AKL117" s="9"/>
      <c r="AKM117" s="9"/>
      <c r="AKN117" s="9"/>
      <c r="AKO117" s="9"/>
      <c r="AKP117" s="9"/>
      <c r="AKQ117" s="9"/>
      <c r="AKR117" s="9"/>
      <c r="AKS117" s="9"/>
      <c r="AKT117" s="9"/>
      <c r="AKU117" s="9"/>
      <c r="AKV117" s="9"/>
      <c r="AKW117" s="9"/>
      <c r="AKX117" s="9"/>
      <c r="AKY117" s="9"/>
      <c r="AKZ117" s="9"/>
      <c r="ALA117" s="9"/>
      <c r="ALB117" s="9"/>
      <c r="ALC117" s="9"/>
      <c r="ALD117" s="9"/>
      <c r="ALE117" s="9"/>
      <c r="ALF117" s="9"/>
      <c r="ALG117" s="9"/>
      <c r="ALH117" s="9"/>
      <c r="ALI117" s="9"/>
      <c r="ALJ117" s="9"/>
      <c r="ALK117" s="9"/>
      <c r="ALL117" s="9"/>
      <c r="ALM117" s="9"/>
      <c r="ALN117" s="9"/>
      <c r="ALO117" s="9"/>
      <c r="ALP117" s="9"/>
      <c r="ALQ117" s="9"/>
      <c r="ALR117" s="9"/>
      <c r="ALS117" s="9"/>
      <c r="ALT117" s="9"/>
      <c r="ALU117" s="9"/>
      <c r="ALV117" s="9"/>
      <c r="ALW117" s="9"/>
      <c r="ALX117" s="9"/>
      <c r="ALY117" s="9"/>
      <c r="ALZ117" s="9"/>
      <c r="AMA117" s="9"/>
      <c r="AMB117" s="9"/>
      <c r="AMC117" s="9"/>
      <c r="AMD117" s="9"/>
      <c r="AME117" s="9"/>
      <c r="AMF117" s="9"/>
      <c r="AMG117" s="9"/>
    </row>
    <row r="118" spans="1:1022">
      <c r="A118" s="10" t="s">
        <v>324</v>
      </c>
      <c r="B118" s="10" t="s">
        <v>329</v>
      </c>
      <c r="C118" s="34" t="s">
        <v>330</v>
      </c>
      <c r="F118" s="14" t="s">
        <v>306</v>
      </c>
      <c r="G118" s="10" t="s">
        <v>331</v>
      </c>
      <c r="H118" s="10">
        <v>1</v>
      </c>
      <c r="I118" s="10" t="s">
        <v>19</v>
      </c>
      <c r="J118" s="10">
        <f t="shared" si="6"/>
        <v>512</v>
      </c>
      <c r="K118" s="10" t="s">
        <v>20</v>
      </c>
      <c r="M118" s="13"/>
      <c r="N118" s="11" t="s">
        <v>328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  <c r="PG118" s="17"/>
      <c r="PH118" s="17"/>
      <c r="PI118" s="17"/>
      <c r="PJ118" s="17"/>
      <c r="PK118" s="17"/>
      <c r="PL118" s="17"/>
      <c r="PM118" s="17"/>
      <c r="PN118" s="17"/>
      <c r="PO118" s="17"/>
      <c r="PP118" s="17"/>
      <c r="PQ118" s="17"/>
      <c r="PR118" s="17"/>
      <c r="PS118" s="17"/>
      <c r="PT118" s="17"/>
      <c r="PU118" s="17"/>
      <c r="PV118" s="17"/>
      <c r="PW118" s="17"/>
      <c r="PX118" s="17"/>
      <c r="PY118" s="17"/>
      <c r="PZ118" s="17"/>
      <c r="QA118" s="17"/>
      <c r="QB118" s="17"/>
      <c r="QC118" s="17"/>
      <c r="QD118" s="17"/>
      <c r="QE118" s="17"/>
      <c r="QF118" s="17"/>
      <c r="QG118" s="17"/>
      <c r="QH118" s="17"/>
      <c r="QI118" s="17"/>
      <c r="QJ118" s="17"/>
      <c r="QK118" s="17"/>
      <c r="QL118" s="17"/>
      <c r="QM118" s="17"/>
      <c r="QN118" s="17"/>
      <c r="QO118" s="17"/>
      <c r="QP118" s="17"/>
      <c r="QQ118" s="17"/>
      <c r="QR118" s="17"/>
      <c r="QS118" s="17"/>
      <c r="QT118" s="17"/>
      <c r="QU118" s="17"/>
      <c r="QV118" s="17"/>
      <c r="QW118" s="17"/>
      <c r="QX118" s="17"/>
      <c r="QY118" s="17"/>
      <c r="QZ118" s="17"/>
      <c r="RA118" s="17"/>
      <c r="RB118" s="17"/>
      <c r="RC118" s="17"/>
      <c r="RD118" s="17"/>
      <c r="RE118" s="17"/>
      <c r="RF118" s="17"/>
      <c r="RG118" s="17"/>
      <c r="RH118" s="17"/>
      <c r="RI118" s="17"/>
      <c r="RJ118" s="17"/>
      <c r="RK118" s="17"/>
      <c r="RL118" s="17"/>
      <c r="RM118" s="17"/>
      <c r="RN118" s="17"/>
      <c r="RO118" s="17"/>
      <c r="RP118" s="17"/>
      <c r="RQ118" s="17"/>
      <c r="RR118" s="17"/>
      <c r="RS118" s="17"/>
      <c r="RT118" s="17"/>
      <c r="RU118" s="17"/>
      <c r="RV118" s="17"/>
      <c r="RW118" s="17"/>
      <c r="RX118" s="17"/>
      <c r="RY118" s="17"/>
      <c r="RZ118" s="17"/>
      <c r="SA118" s="17"/>
      <c r="SB118" s="17"/>
      <c r="SC118" s="17"/>
      <c r="SD118" s="17"/>
      <c r="SE118" s="17"/>
      <c r="SF118" s="17"/>
      <c r="SG118" s="17"/>
      <c r="SH118" s="17"/>
      <c r="SI118" s="17"/>
      <c r="SJ118" s="17"/>
      <c r="SK118" s="17"/>
      <c r="SL118" s="17"/>
      <c r="SM118" s="17"/>
      <c r="SN118" s="17"/>
      <c r="SO118" s="17"/>
      <c r="SP118" s="17"/>
      <c r="SQ118" s="17"/>
      <c r="SR118" s="17"/>
      <c r="SS118" s="17"/>
      <c r="ST118" s="17"/>
      <c r="SU118" s="17"/>
      <c r="SV118" s="17"/>
      <c r="SW118" s="17"/>
      <c r="SX118" s="17"/>
      <c r="SY118" s="17"/>
      <c r="SZ118" s="17"/>
      <c r="TA118" s="17"/>
      <c r="TB118" s="17"/>
      <c r="TC118" s="17"/>
      <c r="TD118" s="17"/>
      <c r="TE118" s="17"/>
      <c r="TF118" s="17"/>
      <c r="TG118" s="17"/>
      <c r="TH118" s="17"/>
      <c r="TI118" s="17"/>
      <c r="TJ118" s="17"/>
      <c r="TK118" s="17"/>
      <c r="TL118" s="17"/>
      <c r="TM118" s="17"/>
      <c r="TN118" s="17"/>
      <c r="TO118" s="17"/>
      <c r="TP118" s="17"/>
      <c r="TQ118" s="17"/>
      <c r="TR118" s="17"/>
      <c r="TS118" s="17"/>
      <c r="TT118" s="17"/>
      <c r="TU118" s="17"/>
      <c r="TV118" s="17"/>
      <c r="TW118" s="17"/>
      <c r="TX118" s="17"/>
      <c r="TY118" s="17"/>
      <c r="TZ118" s="17"/>
      <c r="UA118" s="17"/>
      <c r="UB118" s="17"/>
      <c r="UC118" s="17"/>
      <c r="UD118" s="17"/>
      <c r="UE118" s="17"/>
      <c r="UF118" s="17"/>
      <c r="UG118" s="17"/>
      <c r="UH118" s="17"/>
      <c r="UI118" s="17"/>
      <c r="UJ118" s="17"/>
      <c r="UK118" s="17"/>
      <c r="UL118" s="17"/>
      <c r="UM118" s="17"/>
      <c r="UN118" s="17"/>
      <c r="UO118" s="17"/>
      <c r="UP118" s="17"/>
      <c r="UQ118" s="17"/>
      <c r="UR118" s="17"/>
      <c r="US118" s="17"/>
      <c r="UT118" s="17"/>
      <c r="UU118" s="17"/>
      <c r="UV118" s="17"/>
      <c r="UW118" s="17"/>
      <c r="UX118" s="17"/>
      <c r="UY118" s="17"/>
      <c r="UZ118" s="17"/>
      <c r="VA118" s="17"/>
      <c r="VB118" s="17"/>
      <c r="VC118" s="17"/>
      <c r="VD118" s="17"/>
      <c r="VE118" s="17"/>
      <c r="VF118" s="17"/>
      <c r="VG118" s="17"/>
      <c r="VH118" s="17"/>
      <c r="VI118" s="17"/>
      <c r="VJ118" s="17"/>
      <c r="VK118" s="17"/>
      <c r="VL118" s="17"/>
      <c r="VM118" s="17"/>
      <c r="VN118" s="17"/>
      <c r="VO118" s="17"/>
      <c r="VP118" s="17"/>
      <c r="VQ118" s="17"/>
      <c r="VR118" s="17"/>
      <c r="VS118" s="17"/>
      <c r="VT118" s="17"/>
      <c r="VU118" s="17"/>
      <c r="VV118" s="17"/>
      <c r="VW118" s="17"/>
      <c r="VX118" s="17"/>
      <c r="VY118" s="17"/>
      <c r="VZ118" s="17"/>
      <c r="WA118" s="17"/>
      <c r="WB118" s="17"/>
      <c r="WC118" s="17"/>
      <c r="WD118" s="17"/>
      <c r="WE118" s="17"/>
      <c r="WF118" s="17"/>
      <c r="WG118" s="17"/>
      <c r="WH118" s="17"/>
      <c r="WI118" s="17"/>
      <c r="WJ118" s="17"/>
      <c r="WK118" s="17"/>
      <c r="WL118" s="17"/>
      <c r="WM118" s="17"/>
      <c r="WN118" s="17"/>
      <c r="WO118" s="17"/>
      <c r="WP118" s="17"/>
      <c r="WQ118" s="17"/>
      <c r="WR118" s="17"/>
      <c r="WS118" s="17"/>
      <c r="WT118" s="17"/>
      <c r="WU118" s="17"/>
      <c r="WV118" s="17"/>
      <c r="WW118" s="17"/>
      <c r="WX118" s="17"/>
      <c r="WY118" s="17"/>
      <c r="WZ118" s="17"/>
      <c r="XA118" s="17"/>
      <c r="XB118" s="17"/>
      <c r="XC118" s="17"/>
      <c r="XD118" s="17"/>
      <c r="XE118" s="17"/>
      <c r="XF118" s="17"/>
      <c r="XG118" s="17"/>
      <c r="XH118" s="17"/>
      <c r="XI118" s="17"/>
      <c r="XJ118" s="17"/>
      <c r="XK118" s="17"/>
      <c r="XL118" s="17"/>
      <c r="XM118" s="17"/>
      <c r="XN118" s="17"/>
      <c r="XO118" s="17"/>
      <c r="XP118" s="17"/>
      <c r="XQ118" s="17"/>
      <c r="XR118" s="17"/>
      <c r="XS118" s="17"/>
      <c r="XT118" s="17"/>
      <c r="XU118" s="17"/>
      <c r="XV118" s="17"/>
      <c r="XW118" s="17"/>
      <c r="XX118" s="17"/>
      <c r="XY118" s="17"/>
      <c r="XZ118" s="17"/>
      <c r="YA118" s="17"/>
      <c r="YB118" s="17"/>
      <c r="YC118" s="17"/>
      <c r="YD118" s="17"/>
      <c r="YE118" s="17"/>
      <c r="YF118" s="17"/>
      <c r="YG118" s="17"/>
      <c r="YH118" s="17"/>
      <c r="YI118" s="17"/>
      <c r="YJ118" s="17"/>
      <c r="YK118" s="17"/>
      <c r="YL118" s="17"/>
      <c r="YM118" s="17"/>
      <c r="YN118" s="17"/>
      <c r="YO118" s="17"/>
      <c r="YP118" s="17"/>
      <c r="YQ118" s="17"/>
      <c r="YR118" s="17"/>
      <c r="YS118" s="17"/>
      <c r="YT118" s="17"/>
      <c r="YU118" s="17"/>
      <c r="YV118" s="17"/>
      <c r="YW118" s="17"/>
      <c r="YX118" s="17"/>
      <c r="YY118" s="17"/>
      <c r="YZ118" s="17"/>
      <c r="ZA118" s="17"/>
      <c r="ZB118" s="17"/>
      <c r="ZC118" s="17"/>
      <c r="ZD118" s="17"/>
      <c r="ZE118" s="17"/>
      <c r="ZF118" s="17"/>
      <c r="ZG118" s="17"/>
      <c r="ZH118" s="17"/>
      <c r="ZI118" s="17"/>
      <c r="ZJ118" s="17"/>
      <c r="ZK118" s="17"/>
      <c r="ZL118" s="17"/>
      <c r="ZM118" s="17"/>
      <c r="ZN118" s="17"/>
      <c r="ZO118" s="17"/>
      <c r="ZP118" s="17"/>
      <c r="ZQ118" s="17"/>
      <c r="ZR118" s="17"/>
      <c r="ZS118" s="17"/>
      <c r="ZT118" s="17"/>
      <c r="ZU118" s="17"/>
      <c r="ZV118" s="17"/>
      <c r="ZW118" s="17"/>
      <c r="ZX118" s="17"/>
      <c r="ZY118" s="17"/>
      <c r="ZZ118" s="17"/>
      <c r="AAA118" s="17"/>
      <c r="AAB118" s="17"/>
      <c r="AAC118" s="17"/>
      <c r="AAD118" s="17"/>
      <c r="AAE118" s="17"/>
      <c r="AAF118" s="17"/>
      <c r="AAG118" s="17"/>
      <c r="AAH118" s="17"/>
      <c r="AAI118" s="17"/>
      <c r="AAJ118" s="17"/>
      <c r="AAK118" s="17"/>
      <c r="AAL118" s="17"/>
      <c r="AAM118" s="17"/>
      <c r="AAN118" s="17"/>
      <c r="AAO118" s="17"/>
      <c r="AAP118" s="17"/>
      <c r="AAQ118" s="17"/>
      <c r="AAR118" s="17"/>
      <c r="AAS118" s="17"/>
      <c r="AAT118" s="17"/>
      <c r="AAU118" s="17"/>
      <c r="AAV118" s="17"/>
      <c r="AAW118" s="17"/>
      <c r="AAX118" s="17"/>
      <c r="AAY118" s="17"/>
      <c r="AAZ118" s="17"/>
      <c r="ABA118" s="17"/>
      <c r="ABB118" s="17"/>
      <c r="ABC118" s="17"/>
      <c r="ABD118" s="17"/>
      <c r="ABE118" s="17"/>
      <c r="ABF118" s="17"/>
      <c r="ABG118" s="17"/>
      <c r="ABH118" s="17"/>
      <c r="ABI118" s="17"/>
      <c r="ABJ118" s="17"/>
      <c r="ABK118" s="17"/>
      <c r="ABL118" s="17"/>
      <c r="ABM118" s="17"/>
      <c r="ABN118" s="17"/>
      <c r="ABO118" s="17"/>
      <c r="ABP118" s="17"/>
      <c r="ABQ118" s="17"/>
      <c r="ABR118" s="17"/>
      <c r="ABS118" s="17"/>
      <c r="ABT118" s="17"/>
      <c r="ABU118" s="17"/>
      <c r="ABV118" s="17"/>
      <c r="ABW118" s="17"/>
      <c r="ABX118" s="17"/>
      <c r="ABY118" s="17"/>
      <c r="ABZ118" s="17"/>
      <c r="ACA118" s="17"/>
      <c r="ACB118" s="17"/>
      <c r="ACC118" s="17"/>
      <c r="ACD118" s="17"/>
      <c r="ACE118" s="17"/>
      <c r="ACF118" s="17"/>
      <c r="ACG118" s="17"/>
      <c r="ACH118" s="17"/>
      <c r="ACI118" s="17"/>
      <c r="ACJ118" s="17"/>
      <c r="ACK118" s="17"/>
      <c r="ACL118" s="17"/>
      <c r="ACM118" s="17"/>
      <c r="ACN118" s="17"/>
      <c r="ACO118" s="17"/>
      <c r="ACP118" s="17"/>
      <c r="ACQ118" s="17"/>
      <c r="ACR118" s="17"/>
      <c r="ACS118" s="17"/>
      <c r="ACT118" s="17"/>
      <c r="ACU118" s="17"/>
      <c r="ACV118" s="17"/>
      <c r="ACW118" s="17"/>
      <c r="ACX118" s="17"/>
      <c r="ACY118" s="17"/>
      <c r="ACZ118" s="17"/>
      <c r="ADA118" s="17"/>
      <c r="ADB118" s="17"/>
      <c r="ADC118" s="17"/>
      <c r="ADD118" s="17"/>
      <c r="ADE118" s="17"/>
      <c r="ADF118" s="17"/>
      <c r="ADG118" s="17"/>
      <c r="ADH118" s="17"/>
      <c r="ADI118" s="17"/>
      <c r="ADJ118" s="17"/>
      <c r="ADK118" s="17"/>
      <c r="ADL118" s="17"/>
      <c r="ADM118" s="17"/>
      <c r="ADN118" s="17"/>
      <c r="ADO118" s="17"/>
      <c r="ADP118" s="17"/>
      <c r="ADQ118" s="17"/>
      <c r="ADR118" s="17"/>
      <c r="ADS118" s="17"/>
      <c r="ADT118" s="17"/>
      <c r="ADU118" s="17"/>
      <c r="ADV118" s="17"/>
      <c r="ADW118" s="17"/>
      <c r="ADX118" s="17"/>
      <c r="ADY118" s="17"/>
      <c r="ADZ118" s="17"/>
      <c r="AEA118" s="17"/>
      <c r="AEB118" s="17"/>
      <c r="AEC118" s="17"/>
      <c r="AED118" s="17"/>
      <c r="AEE118" s="17"/>
      <c r="AEF118" s="17"/>
      <c r="AEG118" s="17"/>
      <c r="AEH118" s="17"/>
      <c r="AEI118" s="17"/>
      <c r="AEJ118" s="17"/>
      <c r="AEK118" s="17"/>
      <c r="AEL118" s="17"/>
      <c r="AEM118" s="17"/>
      <c r="AEN118" s="17"/>
      <c r="AEO118" s="17"/>
      <c r="AEP118" s="17"/>
      <c r="AEQ118" s="17"/>
      <c r="AER118" s="17"/>
      <c r="AES118" s="17"/>
      <c r="AET118" s="17"/>
      <c r="AEU118" s="17"/>
      <c r="AEV118" s="17"/>
      <c r="AEW118" s="17"/>
      <c r="AEX118" s="17"/>
      <c r="AEY118" s="17"/>
      <c r="AEZ118" s="17"/>
      <c r="AFA118" s="17"/>
      <c r="AFB118" s="17"/>
      <c r="AFC118" s="17"/>
      <c r="AFD118" s="17"/>
      <c r="AFE118" s="17"/>
      <c r="AFF118" s="17"/>
      <c r="AFG118" s="17"/>
      <c r="AFH118" s="17"/>
      <c r="AFI118" s="17"/>
      <c r="AFJ118" s="17"/>
      <c r="AFK118" s="17"/>
      <c r="AFL118" s="17"/>
      <c r="AFM118" s="17"/>
      <c r="AFN118" s="17"/>
      <c r="AFO118" s="17"/>
      <c r="AFP118" s="17"/>
      <c r="AFQ118" s="17"/>
      <c r="AFR118" s="17"/>
      <c r="AFS118" s="17"/>
      <c r="AFT118" s="17"/>
      <c r="AFU118" s="17"/>
      <c r="AFV118" s="17"/>
      <c r="AFW118" s="17"/>
      <c r="AFX118" s="17"/>
      <c r="AFY118" s="17"/>
      <c r="AFZ118" s="17"/>
      <c r="AGA118" s="17"/>
      <c r="AGB118" s="17"/>
      <c r="AGC118" s="17"/>
      <c r="AGD118" s="17"/>
      <c r="AGE118" s="17"/>
      <c r="AGF118" s="17"/>
      <c r="AGG118" s="17"/>
      <c r="AGH118" s="17"/>
      <c r="AGI118" s="17"/>
      <c r="AGJ118" s="17"/>
      <c r="AGK118" s="17"/>
      <c r="AGL118" s="17"/>
      <c r="AGM118" s="17"/>
      <c r="AGN118" s="17"/>
      <c r="AGO118" s="17"/>
      <c r="AGP118" s="17"/>
      <c r="AGQ118" s="17"/>
      <c r="AGR118" s="17"/>
      <c r="AGS118" s="17"/>
      <c r="AGT118" s="17"/>
      <c r="AGU118" s="17"/>
      <c r="AGV118" s="17"/>
      <c r="AGW118" s="17"/>
      <c r="AGX118" s="17"/>
      <c r="AGY118" s="17"/>
      <c r="AGZ118" s="17"/>
      <c r="AHA118" s="17"/>
      <c r="AHB118" s="17"/>
      <c r="AHC118" s="17"/>
      <c r="AHD118" s="17"/>
      <c r="AHE118" s="17"/>
      <c r="AHF118" s="17"/>
      <c r="AHG118" s="17"/>
      <c r="AHH118" s="17"/>
      <c r="AHI118" s="17"/>
      <c r="AHJ118" s="17"/>
      <c r="AHK118" s="17"/>
      <c r="AHL118" s="17"/>
      <c r="AHM118" s="17"/>
      <c r="AHN118" s="17"/>
      <c r="AHO118" s="17"/>
      <c r="AHP118" s="17"/>
      <c r="AHQ118" s="17"/>
      <c r="AHR118" s="17"/>
      <c r="AHS118" s="17"/>
      <c r="AHT118" s="17"/>
      <c r="AHU118" s="17"/>
      <c r="AHV118" s="17"/>
      <c r="AHW118" s="17"/>
      <c r="AHX118" s="17"/>
      <c r="AHY118" s="17"/>
      <c r="AHZ118" s="17"/>
      <c r="AIA118" s="17"/>
      <c r="AIB118" s="17"/>
      <c r="AIC118" s="17"/>
      <c r="AID118" s="17"/>
      <c r="AIE118" s="17"/>
      <c r="AIF118" s="17"/>
      <c r="AIG118" s="17"/>
      <c r="AIH118" s="17"/>
      <c r="AII118" s="17"/>
      <c r="AIJ118" s="17"/>
      <c r="AIK118" s="17"/>
      <c r="AIL118" s="17"/>
      <c r="AIM118" s="17"/>
      <c r="AIN118" s="17"/>
      <c r="AIO118" s="17"/>
      <c r="AIP118" s="17"/>
      <c r="AIQ118" s="17"/>
      <c r="AIR118" s="17"/>
      <c r="AIS118" s="17"/>
      <c r="AIT118" s="17"/>
      <c r="AIU118" s="17"/>
      <c r="AIV118" s="17"/>
      <c r="AIW118" s="17"/>
      <c r="AIX118" s="17"/>
      <c r="AIY118" s="17"/>
      <c r="AIZ118" s="17"/>
      <c r="AJA118" s="17"/>
      <c r="AJB118" s="17"/>
      <c r="AJC118" s="17"/>
      <c r="AJD118" s="17"/>
      <c r="AJE118" s="17"/>
      <c r="AJF118" s="17"/>
      <c r="AJG118" s="17"/>
      <c r="AJH118" s="17"/>
      <c r="AJI118" s="17"/>
      <c r="AJJ118" s="17"/>
      <c r="AJK118" s="17"/>
      <c r="AJL118" s="17"/>
      <c r="AJM118" s="17"/>
      <c r="AJN118" s="17"/>
      <c r="AJO118" s="17"/>
      <c r="AJP118" s="17"/>
      <c r="AJQ118" s="17"/>
      <c r="AJR118" s="17"/>
      <c r="AJS118" s="17"/>
      <c r="AJT118" s="17"/>
      <c r="AJU118" s="17"/>
      <c r="AJV118" s="17"/>
      <c r="AJW118" s="17"/>
      <c r="AJX118" s="17"/>
      <c r="AJY118" s="17"/>
      <c r="AJZ118" s="17"/>
      <c r="AKA118" s="17"/>
      <c r="AKB118" s="17"/>
      <c r="AKC118" s="17"/>
      <c r="AKD118" s="17"/>
      <c r="AKE118" s="17"/>
      <c r="AKF118" s="17"/>
      <c r="AKG118" s="17"/>
      <c r="AKH118" s="17"/>
      <c r="AKI118" s="17"/>
      <c r="AKJ118" s="17"/>
      <c r="AKK118" s="17"/>
      <c r="AKL118" s="17"/>
      <c r="AKM118" s="17"/>
      <c r="AKN118" s="17"/>
      <c r="AKO118" s="17"/>
      <c r="AKP118" s="17"/>
      <c r="AKQ118" s="17"/>
      <c r="AKR118" s="17"/>
      <c r="AKS118" s="17"/>
      <c r="AKT118" s="17"/>
      <c r="AKU118" s="17"/>
      <c r="AKV118" s="17"/>
      <c r="AKW118" s="17"/>
      <c r="AKX118" s="17"/>
      <c r="AKY118" s="17"/>
      <c r="AKZ118" s="17"/>
      <c r="ALA118" s="17"/>
      <c r="ALB118" s="17"/>
      <c r="ALC118" s="17"/>
      <c r="ALD118" s="17"/>
      <c r="ALE118" s="17"/>
      <c r="ALF118" s="17"/>
      <c r="ALG118" s="17"/>
      <c r="ALH118" s="17"/>
      <c r="ALI118" s="17"/>
      <c r="ALJ118" s="17"/>
      <c r="ALK118" s="17"/>
      <c r="ALL118" s="17"/>
      <c r="ALM118" s="17"/>
      <c r="ALN118" s="17"/>
      <c r="ALO118" s="17"/>
      <c r="ALP118" s="17"/>
      <c r="ALQ118" s="17"/>
      <c r="ALR118" s="17"/>
      <c r="ALS118" s="17"/>
      <c r="ALT118" s="17"/>
      <c r="ALU118" s="17"/>
      <c r="ALV118" s="17"/>
      <c r="ALW118" s="17"/>
      <c r="ALX118" s="17"/>
      <c r="ALY118" s="17"/>
      <c r="ALZ118" s="17"/>
      <c r="AMA118" s="17"/>
      <c r="AMB118" s="17"/>
      <c r="AMC118" s="17"/>
      <c r="AMD118" s="17"/>
      <c r="AME118" s="17"/>
      <c r="AMF118" s="17"/>
      <c r="AMG118" s="17"/>
    </row>
    <row r="119" spans="1:1022">
      <c r="A119" s="10" t="s">
        <v>324</v>
      </c>
      <c r="B119" s="40" t="s">
        <v>332</v>
      </c>
      <c r="C119" s="41" t="s">
        <v>333</v>
      </c>
      <c r="D119" s="40"/>
      <c r="E119" s="40"/>
      <c r="F119" s="42" t="s">
        <v>334</v>
      </c>
      <c r="H119" s="10">
        <v>2</v>
      </c>
      <c r="I119" s="10" t="s">
        <v>335</v>
      </c>
      <c r="J119" s="10">
        <f t="shared" si="6"/>
        <v>1024</v>
      </c>
      <c r="K119" s="10" t="s">
        <v>20</v>
      </c>
      <c r="N119" s="11" t="s">
        <v>328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  <c r="YF119" s="9"/>
      <c r="YG119" s="9"/>
      <c r="YH119" s="9"/>
      <c r="YI119" s="9"/>
      <c r="YJ119" s="9"/>
      <c r="YK119" s="9"/>
      <c r="YL119" s="9"/>
      <c r="YM119" s="9"/>
      <c r="YN119" s="9"/>
      <c r="YO119" s="9"/>
      <c r="YP119" s="9"/>
      <c r="YQ119" s="9"/>
      <c r="YR119" s="9"/>
      <c r="YS119" s="9"/>
      <c r="YT119" s="9"/>
      <c r="YU119" s="9"/>
      <c r="YV119" s="9"/>
      <c r="YW119" s="9"/>
      <c r="YX119" s="9"/>
      <c r="YY119" s="9"/>
      <c r="YZ119" s="9"/>
      <c r="ZA119" s="9"/>
      <c r="ZB119" s="9"/>
      <c r="ZC119" s="9"/>
      <c r="ZD119" s="9"/>
      <c r="ZE119" s="9"/>
      <c r="ZF119" s="9"/>
      <c r="ZG119" s="9"/>
      <c r="ZH119" s="9"/>
      <c r="ZI119" s="9"/>
      <c r="ZJ119" s="9"/>
      <c r="ZK119" s="9"/>
      <c r="ZL119" s="9"/>
      <c r="ZM119" s="9"/>
      <c r="ZN119" s="9"/>
      <c r="ZO119" s="9"/>
      <c r="ZP119" s="9"/>
      <c r="ZQ119" s="9"/>
      <c r="ZR119" s="9"/>
      <c r="ZS119" s="9"/>
      <c r="ZT119" s="9"/>
      <c r="ZU119" s="9"/>
      <c r="ZV119" s="9"/>
      <c r="ZW119" s="9"/>
      <c r="ZX119" s="9"/>
      <c r="ZY119" s="9"/>
      <c r="ZZ119" s="9"/>
      <c r="AAA119" s="9"/>
      <c r="AAB119" s="9"/>
      <c r="AAC119" s="9"/>
      <c r="AAD119" s="9"/>
      <c r="AAE119" s="9"/>
      <c r="AAF119" s="9"/>
      <c r="AAG119" s="9"/>
      <c r="AAH119" s="9"/>
      <c r="AAI119" s="9"/>
      <c r="AAJ119" s="9"/>
      <c r="AAK119" s="9"/>
      <c r="AAL119" s="9"/>
      <c r="AAM119" s="9"/>
      <c r="AAN119" s="9"/>
      <c r="AAO119" s="9"/>
      <c r="AAP119" s="9"/>
      <c r="AAQ119" s="9"/>
      <c r="AAR119" s="9"/>
      <c r="AAS119" s="9"/>
      <c r="AAT119" s="9"/>
      <c r="AAU119" s="9"/>
      <c r="AAV119" s="9"/>
      <c r="AAW119" s="9"/>
      <c r="AAX119" s="9"/>
      <c r="AAY119" s="9"/>
      <c r="AAZ119" s="9"/>
      <c r="ABA119" s="9"/>
      <c r="ABB119" s="9"/>
      <c r="ABC119" s="9"/>
      <c r="ABD119" s="9"/>
      <c r="ABE119" s="9"/>
      <c r="ABF119" s="9"/>
      <c r="ABG119" s="9"/>
      <c r="ABH119" s="9"/>
      <c r="ABI119" s="9"/>
      <c r="ABJ119" s="9"/>
      <c r="ABK119" s="9"/>
      <c r="ABL119" s="9"/>
      <c r="ABM119" s="9"/>
      <c r="ABN119" s="9"/>
      <c r="ABO119" s="9"/>
      <c r="ABP119" s="9"/>
      <c r="ABQ119" s="9"/>
      <c r="ABR119" s="9"/>
      <c r="ABS119" s="9"/>
      <c r="ABT119" s="9"/>
      <c r="ABU119" s="9"/>
      <c r="ABV119" s="9"/>
      <c r="ABW119" s="9"/>
      <c r="ABX119" s="9"/>
      <c r="ABY119" s="9"/>
      <c r="ABZ119" s="9"/>
      <c r="ACA119" s="9"/>
      <c r="ACB119" s="9"/>
      <c r="ACC119" s="9"/>
      <c r="ACD119" s="9"/>
      <c r="ACE119" s="9"/>
      <c r="ACF119" s="9"/>
      <c r="ACG119" s="9"/>
      <c r="ACH119" s="9"/>
      <c r="ACI119" s="9"/>
      <c r="ACJ119" s="9"/>
      <c r="ACK119" s="9"/>
      <c r="ACL119" s="9"/>
      <c r="ACM119" s="9"/>
      <c r="ACN119" s="9"/>
      <c r="ACO119" s="9"/>
      <c r="ACP119" s="9"/>
      <c r="ACQ119" s="9"/>
      <c r="ACR119" s="9"/>
      <c r="ACS119" s="9"/>
      <c r="ACT119" s="9"/>
      <c r="ACU119" s="9"/>
      <c r="ACV119" s="9"/>
      <c r="ACW119" s="9"/>
      <c r="ACX119" s="9"/>
      <c r="ACY119" s="9"/>
      <c r="ACZ119" s="9"/>
      <c r="ADA119" s="9"/>
      <c r="ADB119" s="9"/>
      <c r="ADC119" s="9"/>
      <c r="ADD119" s="9"/>
      <c r="ADE119" s="9"/>
      <c r="ADF119" s="9"/>
      <c r="ADG119" s="9"/>
      <c r="ADH119" s="9"/>
      <c r="ADI119" s="9"/>
      <c r="ADJ119" s="9"/>
      <c r="ADK119" s="9"/>
      <c r="ADL119" s="9"/>
      <c r="ADM119" s="9"/>
      <c r="ADN119" s="9"/>
      <c r="ADO119" s="9"/>
      <c r="ADP119" s="9"/>
      <c r="ADQ119" s="9"/>
      <c r="ADR119" s="9"/>
      <c r="ADS119" s="9"/>
      <c r="ADT119" s="9"/>
      <c r="ADU119" s="9"/>
      <c r="ADV119" s="9"/>
      <c r="ADW119" s="9"/>
      <c r="ADX119" s="9"/>
      <c r="ADY119" s="9"/>
      <c r="ADZ119" s="9"/>
      <c r="AEA119" s="9"/>
      <c r="AEB119" s="9"/>
      <c r="AEC119" s="9"/>
      <c r="AED119" s="9"/>
      <c r="AEE119" s="9"/>
      <c r="AEF119" s="9"/>
      <c r="AEG119" s="9"/>
      <c r="AEH119" s="9"/>
      <c r="AEI119" s="9"/>
      <c r="AEJ119" s="9"/>
      <c r="AEK119" s="9"/>
      <c r="AEL119" s="9"/>
      <c r="AEM119" s="9"/>
      <c r="AEN119" s="9"/>
      <c r="AEO119" s="9"/>
      <c r="AEP119" s="9"/>
      <c r="AEQ119" s="9"/>
      <c r="AER119" s="9"/>
      <c r="AES119" s="9"/>
      <c r="AET119" s="9"/>
      <c r="AEU119" s="9"/>
      <c r="AEV119" s="9"/>
      <c r="AEW119" s="9"/>
      <c r="AEX119" s="9"/>
      <c r="AEY119" s="9"/>
      <c r="AEZ119" s="9"/>
      <c r="AFA119" s="9"/>
      <c r="AFB119" s="9"/>
      <c r="AFC119" s="9"/>
      <c r="AFD119" s="9"/>
      <c r="AFE119" s="9"/>
      <c r="AFF119" s="9"/>
      <c r="AFG119" s="9"/>
      <c r="AFH119" s="9"/>
      <c r="AFI119" s="9"/>
      <c r="AFJ119" s="9"/>
      <c r="AFK119" s="9"/>
      <c r="AFL119" s="9"/>
      <c r="AFM119" s="9"/>
      <c r="AFN119" s="9"/>
      <c r="AFO119" s="9"/>
      <c r="AFP119" s="9"/>
      <c r="AFQ119" s="9"/>
      <c r="AFR119" s="9"/>
      <c r="AFS119" s="9"/>
      <c r="AFT119" s="9"/>
      <c r="AFU119" s="9"/>
      <c r="AFV119" s="9"/>
      <c r="AFW119" s="9"/>
      <c r="AFX119" s="9"/>
      <c r="AFY119" s="9"/>
      <c r="AFZ119" s="9"/>
      <c r="AGA119" s="9"/>
      <c r="AGB119" s="9"/>
      <c r="AGC119" s="9"/>
      <c r="AGD119" s="9"/>
      <c r="AGE119" s="9"/>
      <c r="AGF119" s="9"/>
      <c r="AGG119" s="9"/>
      <c r="AGH119" s="9"/>
      <c r="AGI119" s="9"/>
      <c r="AGJ119" s="9"/>
      <c r="AGK119" s="9"/>
      <c r="AGL119" s="9"/>
      <c r="AGM119" s="9"/>
      <c r="AGN119" s="9"/>
      <c r="AGO119" s="9"/>
      <c r="AGP119" s="9"/>
      <c r="AGQ119" s="9"/>
      <c r="AGR119" s="9"/>
      <c r="AGS119" s="9"/>
      <c r="AGT119" s="9"/>
      <c r="AGU119" s="9"/>
      <c r="AGV119" s="9"/>
      <c r="AGW119" s="9"/>
      <c r="AGX119" s="9"/>
      <c r="AGY119" s="9"/>
      <c r="AGZ119" s="9"/>
      <c r="AHA119" s="9"/>
      <c r="AHB119" s="9"/>
      <c r="AHC119" s="9"/>
      <c r="AHD119" s="9"/>
      <c r="AHE119" s="9"/>
      <c r="AHF119" s="9"/>
      <c r="AHG119" s="9"/>
      <c r="AHH119" s="9"/>
      <c r="AHI119" s="9"/>
      <c r="AHJ119" s="9"/>
      <c r="AHK119" s="9"/>
      <c r="AHL119" s="9"/>
      <c r="AHM119" s="9"/>
      <c r="AHN119" s="9"/>
      <c r="AHO119" s="9"/>
      <c r="AHP119" s="9"/>
      <c r="AHQ119" s="9"/>
      <c r="AHR119" s="9"/>
      <c r="AHS119" s="9"/>
      <c r="AHT119" s="9"/>
      <c r="AHU119" s="9"/>
      <c r="AHV119" s="9"/>
      <c r="AHW119" s="9"/>
      <c r="AHX119" s="9"/>
      <c r="AHY119" s="9"/>
      <c r="AHZ119" s="9"/>
      <c r="AIA119" s="9"/>
      <c r="AIB119" s="9"/>
      <c r="AIC119" s="9"/>
      <c r="AID119" s="9"/>
      <c r="AIE119" s="9"/>
      <c r="AIF119" s="9"/>
      <c r="AIG119" s="9"/>
      <c r="AIH119" s="9"/>
      <c r="AII119" s="9"/>
      <c r="AIJ119" s="9"/>
      <c r="AIK119" s="9"/>
      <c r="AIL119" s="9"/>
      <c r="AIM119" s="9"/>
      <c r="AIN119" s="9"/>
      <c r="AIO119" s="9"/>
      <c r="AIP119" s="9"/>
      <c r="AIQ119" s="9"/>
      <c r="AIR119" s="9"/>
      <c r="AIS119" s="9"/>
      <c r="AIT119" s="9"/>
      <c r="AIU119" s="9"/>
      <c r="AIV119" s="9"/>
      <c r="AIW119" s="9"/>
      <c r="AIX119" s="9"/>
      <c r="AIY119" s="9"/>
      <c r="AIZ119" s="9"/>
      <c r="AJA119" s="9"/>
      <c r="AJB119" s="9"/>
      <c r="AJC119" s="9"/>
      <c r="AJD119" s="9"/>
      <c r="AJE119" s="9"/>
      <c r="AJF119" s="9"/>
      <c r="AJG119" s="9"/>
      <c r="AJH119" s="9"/>
      <c r="AJI119" s="9"/>
      <c r="AJJ119" s="9"/>
      <c r="AJK119" s="9"/>
      <c r="AJL119" s="9"/>
      <c r="AJM119" s="9"/>
      <c r="AJN119" s="9"/>
      <c r="AJO119" s="9"/>
      <c r="AJP119" s="9"/>
      <c r="AJQ119" s="9"/>
      <c r="AJR119" s="9"/>
      <c r="AJS119" s="9"/>
      <c r="AJT119" s="9"/>
      <c r="AJU119" s="9"/>
      <c r="AJV119" s="9"/>
      <c r="AJW119" s="9"/>
      <c r="AJX119" s="9"/>
      <c r="AJY119" s="9"/>
      <c r="AJZ119" s="9"/>
      <c r="AKA119" s="9"/>
      <c r="AKB119" s="9"/>
      <c r="AKC119" s="9"/>
      <c r="AKD119" s="9"/>
      <c r="AKE119" s="9"/>
      <c r="AKF119" s="9"/>
      <c r="AKG119" s="9"/>
      <c r="AKH119" s="9"/>
      <c r="AKI119" s="9"/>
      <c r="AKJ119" s="9"/>
      <c r="AKK119" s="9"/>
      <c r="AKL119" s="9"/>
      <c r="AKM119" s="9"/>
      <c r="AKN119" s="9"/>
      <c r="AKO119" s="9"/>
      <c r="AKP119" s="9"/>
      <c r="AKQ119" s="9"/>
      <c r="AKR119" s="9"/>
      <c r="AKS119" s="9"/>
      <c r="AKT119" s="9"/>
      <c r="AKU119" s="9"/>
      <c r="AKV119" s="9"/>
      <c r="AKW119" s="9"/>
      <c r="AKX119" s="9"/>
      <c r="AKY119" s="9"/>
      <c r="AKZ119" s="9"/>
      <c r="ALA119" s="9"/>
      <c r="ALB119" s="9"/>
      <c r="ALC119" s="9"/>
      <c r="ALD119" s="9"/>
      <c r="ALE119" s="9"/>
      <c r="ALF119" s="9"/>
      <c r="ALG119" s="9"/>
      <c r="ALH119" s="9"/>
      <c r="ALI119" s="9"/>
      <c r="ALJ119" s="9"/>
      <c r="ALK119" s="9"/>
      <c r="ALL119" s="9"/>
      <c r="ALM119" s="9"/>
      <c r="ALN119" s="9"/>
      <c r="ALO119" s="9"/>
      <c r="ALP119" s="9"/>
      <c r="ALQ119" s="9"/>
      <c r="ALR119" s="9"/>
      <c r="ALS119" s="9"/>
      <c r="ALT119" s="9"/>
      <c r="ALU119" s="9"/>
      <c r="ALV119" s="9"/>
      <c r="ALW119" s="9"/>
      <c r="ALX119" s="9"/>
      <c r="ALY119" s="9"/>
      <c r="ALZ119" s="9"/>
      <c r="AMA119" s="9"/>
      <c r="AMB119" s="9"/>
      <c r="AMC119" s="9"/>
      <c r="AMD119" s="9"/>
      <c r="AME119" s="9"/>
      <c r="AMF119" s="9"/>
      <c r="AMG119" s="9"/>
    </row>
    <row r="120" spans="1:1022">
      <c r="A120" s="10" t="s">
        <v>324</v>
      </c>
      <c r="B120" s="10" t="s">
        <v>336</v>
      </c>
      <c r="C120" s="34" t="s">
        <v>337</v>
      </c>
      <c r="F120" s="14" t="s">
        <v>334</v>
      </c>
      <c r="H120" s="10">
        <f>(1/225)/4</f>
        <v>1.1111111111111111E-3</v>
      </c>
      <c r="I120" s="10" t="s">
        <v>19</v>
      </c>
      <c r="J120" s="10">
        <f t="shared" si="6"/>
        <v>0.56888888888888889</v>
      </c>
      <c r="M120" s="15"/>
      <c r="N120" s="11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9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9"/>
      <c r="QA120" s="9"/>
      <c r="QB120" s="9"/>
      <c r="QC120" s="9"/>
      <c r="QD120" s="9"/>
      <c r="QE120" s="9"/>
      <c r="QF120" s="9"/>
      <c r="QG120" s="9"/>
      <c r="QH120" s="9"/>
      <c r="QI120" s="9"/>
      <c r="QJ120" s="9"/>
      <c r="QK120" s="9"/>
      <c r="QL120" s="9"/>
      <c r="QM120" s="9"/>
      <c r="QN120" s="9"/>
      <c r="QO120" s="9"/>
      <c r="QP120" s="9"/>
      <c r="QQ120" s="9"/>
      <c r="QR120" s="9"/>
      <c r="QS120" s="9"/>
      <c r="QT120" s="9"/>
      <c r="QU120" s="9"/>
      <c r="QV120" s="9"/>
      <c r="QW120" s="9"/>
      <c r="QX120" s="9"/>
      <c r="QY120" s="9"/>
      <c r="QZ120" s="9"/>
      <c r="RA120" s="9"/>
      <c r="RB120" s="9"/>
      <c r="RC120" s="9"/>
      <c r="RD120" s="9"/>
      <c r="RE120" s="9"/>
      <c r="RF120" s="9"/>
      <c r="RG120" s="9"/>
      <c r="RH120" s="9"/>
      <c r="RI120" s="9"/>
      <c r="RJ120" s="9"/>
      <c r="RK120" s="9"/>
      <c r="RL120" s="9"/>
      <c r="RM120" s="9"/>
      <c r="RN120" s="9"/>
      <c r="RO120" s="9"/>
      <c r="RP120" s="9"/>
      <c r="RQ120" s="9"/>
      <c r="RR120" s="9"/>
      <c r="RS120" s="9"/>
      <c r="RT120" s="9"/>
      <c r="RU120" s="9"/>
      <c r="RV120" s="9"/>
      <c r="RW120" s="9"/>
      <c r="RX120" s="9"/>
      <c r="RY120" s="9"/>
      <c r="RZ120" s="9"/>
      <c r="SA120" s="9"/>
      <c r="SB120" s="9"/>
      <c r="SC120" s="9"/>
      <c r="SD120" s="9"/>
      <c r="SE120" s="9"/>
      <c r="SF120" s="9"/>
      <c r="SG120" s="9"/>
      <c r="SH120" s="9"/>
      <c r="SI120" s="9"/>
      <c r="SJ120" s="9"/>
      <c r="SK120" s="9"/>
      <c r="SL120" s="9"/>
      <c r="SM120" s="9"/>
      <c r="SN120" s="9"/>
      <c r="SO120" s="9"/>
      <c r="SP120" s="9"/>
      <c r="SQ120" s="9"/>
      <c r="SR120" s="9"/>
      <c r="SS120" s="9"/>
      <c r="ST120" s="9"/>
      <c r="SU120" s="9"/>
      <c r="SV120" s="9"/>
      <c r="SW120" s="9"/>
      <c r="SX120" s="9"/>
      <c r="SY120" s="9"/>
      <c r="SZ120" s="9"/>
      <c r="TA120" s="9"/>
      <c r="TB120" s="9"/>
      <c r="TC120" s="9"/>
      <c r="TD120" s="9"/>
      <c r="TE120" s="9"/>
      <c r="TF120" s="9"/>
      <c r="TG120" s="9"/>
      <c r="TH120" s="9"/>
      <c r="TI120" s="9"/>
      <c r="TJ120" s="9"/>
      <c r="TK120" s="9"/>
      <c r="TL120" s="9"/>
      <c r="TM120" s="9"/>
      <c r="TN120" s="9"/>
      <c r="TO120" s="9"/>
      <c r="TP120" s="9"/>
      <c r="TQ120" s="9"/>
      <c r="TR120" s="9"/>
      <c r="TS120" s="9"/>
      <c r="TT120" s="9"/>
      <c r="TU120" s="9"/>
      <c r="TV120" s="9"/>
      <c r="TW120" s="9"/>
      <c r="TX120" s="9"/>
      <c r="TY120" s="9"/>
      <c r="TZ120" s="9"/>
      <c r="UA120" s="9"/>
      <c r="UB120" s="9"/>
      <c r="UC120" s="9"/>
      <c r="UD120" s="9"/>
      <c r="UE120" s="9"/>
      <c r="UF120" s="9"/>
      <c r="UG120" s="9"/>
      <c r="UH120" s="9"/>
      <c r="UI120" s="9"/>
      <c r="UJ120" s="9"/>
      <c r="UK120" s="9"/>
      <c r="UL120" s="9"/>
      <c r="UM120" s="9"/>
      <c r="UN120" s="9"/>
      <c r="UO120" s="9"/>
      <c r="UP120" s="9"/>
      <c r="UQ120" s="9"/>
      <c r="UR120" s="9"/>
      <c r="US120" s="9"/>
      <c r="UT120" s="9"/>
      <c r="UU120" s="9"/>
      <c r="UV120" s="9"/>
      <c r="UW120" s="9"/>
      <c r="UX120" s="9"/>
      <c r="UY120" s="9"/>
      <c r="UZ120" s="9"/>
      <c r="VA120" s="9"/>
      <c r="VB120" s="9"/>
      <c r="VC120" s="9"/>
      <c r="VD120" s="9"/>
      <c r="VE120" s="9"/>
      <c r="VF120" s="9"/>
      <c r="VG120" s="9"/>
      <c r="VH120" s="9"/>
      <c r="VI120" s="9"/>
      <c r="VJ120" s="9"/>
      <c r="VK120" s="9"/>
      <c r="VL120" s="9"/>
      <c r="VM120" s="9"/>
      <c r="VN120" s="9"/>
      <c r="VO120" s="9"/>
      <c r="VP120" s="9"/>
      <c r="VQ120" s="9"/>
      <c r="VR120" s="9"/>
      <c r="VS120" s="9"/>
      <c r="VT120" s="9"/>
      <c r="VU120" s="9"/>
      <c r="VV120" s="9"/>
      <c r="VW120" s="9"/>
      <c r="VX120" s="9"/>
      <c r="VY120" s="9"/>
      <c r="VZ120" s="9"/>
      <c r="WA120" s="9"/>
      <c r="WB120" s="9"/>
      <c r="WC120" s="9"/>
      <c r="WD120" s="9"/>
      <c r="WE120" s="9"/>
      <c r="WF120" s="9"/>
      <c r="WG120" s="9"/>
      <c r="WH120" s="9"/>
      <c r="WI120" s="9"/>
      <c r="WJ120" s="9"/>
      <c r="WK120" s="9"/>
      <c r="WL120" s="9"/>
      <c r="WM120" s="9"/>
      <c r="WN120" s="9"/>
      <c r="WO120" s="9"/>
      <c r="WP120" s="9"/>
      <c r="WQ120" s="9"/>
      <c r="WR120" s="9"/>
      <c r="WS120" s="9"/>
      <c r="WT120" s="9"/>
      <c r="WU120" s="9"/>
      <c r="WV120" s="9"/>
      <c r="WW120" s="9"/>
      <c r="WX120" s="9"/>
      <c r="WY120" s="9"/>
      <c r="WZ120" s="9"/>
      <c r="XA120" s="9"/>
      <c r="XB120" s="9"/>
      <c r="XC120" s="9"/>
      <c r="XD120" s="9"/>
      <c r="XE120" s="9"/>
      <c r="XF120" s="9"/>
      <c r="XG120" s="9"/>
      <c r="XH120" s="9"/>
      <c r="XI120" s="9"/>
      <c r="XJ120" s="9"/>
      <c r="XK120" s="9"/>
      <c r="XL120" s="9"/>
      <c r="XM120" s="9"/>
      <c r="XN120" s="9"/>
      <c r="XO120" s="9"/>
      <c r="XP120" s="9"/>
      <c r="XQ120" s="9"/>
      <c r="XR120" s="9"/>
      <c r="XS120" s="9"/>
      <c r="XT120" s="9"/>
      <c r="XU120" s="9"/>
      <c r="XV120" s="9"/>
      <c r="XW120" s="9"/>
      <c r="XX120" s="9"/>
      <c r="XY120" s="9"/>
      <c r="XZ120" s="9"/>
      <c r="YA120" s="9"/>
      <c r="YB120" s="9"/>
      <c r="YC120" s="9"/>
      <c r="YD120" s="9"/>
      <c r="YE120" s="9"/>
      <c r="YF120" s="9"/>
      <c r="YG120" s="9"/>
      <c r="YH120" s="9"/>
      <c r="YI120" s="9"/>
      <c r="YJ120" s="9"/>
      <c r="YK120" s="9"/>
      <c r="YL120" s="9"/>
      <c r="YM120" s="9"/>
      <c r="YN120" s="9"/>
      <c r="YO120" s="9"/>
      <c r="YP120" s="9"/>
      <c r="YQ120" s="9"/>
      <c r="YR120" s="9"/>
      <c r="YS120" s="9"/>
      <c r="YT120" s="9"/>
      <c r="YU120" s="9"/>
      <c r="YV120" s="9"/>
      <c r="YW120" s="9"/>
      <c r="YX120" s="9"/>
      <c r="YY120" s="9"/>
      <c r="YZ120" s="9"/>
      <c r="ZA120" s="9"/>
      <c r="ZB120" s="9"/>
      <c r="ZC120" s="9"/>
      <c r="ZD120" s="9"/>
      <c r="ZE120" s="9"/>
      <c r="ZF120" s="9"/>
      <c r="ZG120" s="9"/>
      <c r="ZH120" s="9"/>
      <c r="ZI120" s="9"/>
      <c r="ZJ120" s="9"/>
      <c r="ZK120" s="9"/>
      <c r="ZL120" s="9"/>
      <c r="ZM120" s="9"/>
      <c r="ZN120" s="9"/>
      <c r="ZO120" s="9"/>
      <c r="ZP120" s="9"/>
      <c r="ZQ120" s="9"/>
      <c r="ZR120" s="9"/>
      <c r="ZS120" s="9"/>
      <c r="ZT120" s="9"/>
      <c r="ZU120" s="9"/>
      <c r="ZV120" s="9"/>
      <c r="ZW120" s="9"/>
      <c r="ZX120" s="9"/>
      <c r="ZY120" s="9"/>
      <c r="ZZ120" s="9"/>
      <c r="AAA120" s="9"/>
      <c r="AAB120" s="9"/>
      <c r="AAC120" s="9"/>
      <c r="AAD120" s="9"/>
      <c r="AAE120" s="9"/>
      <c r="AAF120" s="9"/>
      <c r="AAG120" s="9"/>
      <c r="AAH120" s="9"/>
      <c r="AAI120" s="9"/>
      <c r="AAJ120" s="9"/>
      <c r="AAK120" s="9"/>
      <c r="AAL120" s="9"/>
      <c r="AAM120" s="9"/>
      <c r="AAN120" s="9"/>
      <c r="AAO120" s="9"/>
      <c r="AAP120" s="9"/>
      <c r="AAQ120" s="9"/>
      <c r="AAR120" s="9"/>
      <c r="AAS120" s="9"/>
      <c r="AAT120" s="9"/>
      <c r="AAU120" s="9"/>
      <c r="AAV120" s="9"/>
      <c r="AAW120" s="9"/>
      <c r="AAX120" s="9"/>
      <c r="AAY120" s="9"/>
      <c r="AAZ120" s="9"/>
      <c r="ABA120" s="9"/>
      <c r="ABB120" s="9"/>
      <c r="ABC120" s="9"/>
      <c r="ABD120" s="9"/>
      <c r="ABE120" s="9"/>
      <c r="ABF120" s="9"/>
      <c r="ABG120" s="9"/>
      <c r="ABH120" s="9"/>
      <c r="ABI120" s="9"/>
      <c r="ABJ120" s="9"/>
      <c r="ABK120" s="9"/>
      <c r="ABL120" s="9"/>
      <c r="ABM120" s="9"/>
      <c r="ABN120" s="9"/>
      <c r="ABO120" s="9"/>
      <c r="ABP120" s="9"/>
      <c r="ABQ120" s="9"/>
      <c r="ABR120" s="9"/>
      <c r="ABS120" s="9"/>
      <c r="ABT120" s="9"/>
      <c r="ABU120" s="9"/>
      <c r="ABV120" s="9"/>
      <c r="ABW120" s="9"/>
      <c r="ABX120" s="9"/>
      <c r="ABY120" s="9"/>
      <c r="ABZ120" s="9"/>
      <c r="ACA120" s="9"/>
      <c r="ACB120" s="9"/>
      <c r="ACC120" s="9"/>
      <c r="ACD120" s="9"/>
      <c r="ACE120" s="9"/>
      <c r="ACF120" s="9"/>
      <c r="ACG120" s="9"/>
      <c r="ACH120" s="9"/>
      <c r="ACI120" s="9"/>
      <c r="ACJ120" s="9"/>
      <c r="ACK120" s="9"/>
      <c r="ACL120" s="9"/>
      <c r="ACM120" s="9"/>
      <c r="ACN120" s="9"/>
      <c r="ACO120" s="9"/>
      <c r="ACP120" s="9"/>
      <c r="ACQ120" s="9"/>
      <c r="ACR120" s="9"/>
      <c r="ACS120" s="9"/>
      <c r="ACT120" s="9"/>
      <c r="ACU120" s="9"/>
      <c r="ACV120" s="9"/>
      <c r="ACW120" s="9"/>
      <c r="ACX120" s="9"/>
      <c r="ACY120" s="9"/>
      <c r="ACZ120" s="9"/>
      <c r="ADA120" s="9"/>
      <c r="ADB120" s="9"/>
      <c r="ADC120" s="9"/>
      <c r="ADD120" s="9"/>
      <c r="ADE120" s="9"/>
      <c r="ADF120" s="9"/>
      <c r="ADG120" s="9"/>
      <c r="ADH120" s="9"/>
      <c r="ADI120" s="9"/>
      <c r="ADJ120" s="9"/>
      <c r="ADK120" s="9"/>
      <c r="ADL120" s="9"/>
      <c r="ADM120" s="9"/>
      <c r="ADN120" s="9"/>
      <c r="ADO120" s="9"/>
      <c r="ADP120" s="9"/>
      <c r="ADQ120" s="9"/>
      <c r="ADR120" s="9"/>
      <c r="ADS120" s="9"/>
      <c r="ADT120" s="9"/>
      <c r="ADU120" s="9"/>
      <c r="ADV120" s="9"/>
      <c r="ADW120" s="9"/>
      <c r="ADX120" s="9"/>
      <c r="ADY120" s="9"/>
      <c r="ADZ120" s="9"/>
      <c r="AEA120" s="9"/>
      <c r="AEB120" s="9"/>
      <c r="AEC120" s="9"/>
      <c r="AED120" s="9"/>
      <c r="AEE120" s="9"/>
      <c r="AEF120" s="9"/>
      <c r="AEG120" s="9"/>
      <c r="AEH120" s="9"/>
      <c r="AEI120" s="9"/>
      <c r="AEJ120" s="9"/>
      <c r="AEK120" s="9"/>
      <c r="AEL120" s="9"/>
      <c r="AEM120" s="9"/>
      <c r="AEN120" s="9"/>
      <c r="AEO120" s="9"/>
      <c r="AEP120" s="9"/>
      <c r="AEQ120" s="9"/>
      <c r="AER120" s="9"/>
      <c r="AES120" s="9"/>
      <c r="AET120" s="9"/>
      <c r="AEU120" s="9"/>
      <c r="AEV120" s="9"/>
      <c r="AEW120" s="9"/>
      <c r="AEX120" s="9"/>
      <c r="AEY120" s="9"/>
      <c r="AEZ120" s="9"/>
      <c r="AFA120" s="9"/>
      <c r="AFB120" s="9"/>
      <c r="AFC120" s="9"/>
      <c r="AFD120" s="9"/>
      <c r="AFE120" s="9"/>
      <c r="AFF120" s="9"/>
      <c r="AFG120" s="9"/>
      <c r="AFH120" s="9"/>
      <c r="AFI120" s="9"/>
      <c r="AFJ120" s="9"/>
      <c r="AFK120" s="9"/>
      <c r="AFL120" s="9"/>
      <c r="AFM120" s="9"/>
      <c r="AFN120" s="9"/>
      <c r="AFO120" s="9"/>
      <c r="AFP120" s="9"/>
      <c r="AFQ120" s="9"/>
      <c r="AFR120" s="9"/>
      <c r="AFS120" s="9"/>
      <c r="AFT120" s="9"/>
      <c r="AFU120" s="9"/>
      <c r="AFV120" s="9"/>
      <c r="AFW120" s="9"/>
      <c r="AFX120" s="9"/>
      <c r="AFY120" s="9"/>
      <c r="AFZ120" s="9"/>
      <c r="AGA120" s="9"/>
      <c r="AGB120" s="9"/>
      <c r="AGC120" s="9"/>
      <c r="AGD120" s="9"/>
      <c r="AGE120" s="9"/>
      <c r="AGF120" s="9"/>
      <c r="AGG120" s="9"/>
      <c r="AGH120" s="9"/>
      <c r="AGI120" s="9"/>
      <c r="AGJ120" s="9"/>
      <c r="AGK120" s="9"/>
      <c r="AGL120" s="9"/>
      <c r="AGM120" s="9"/>
      <c r="AGN120" s="9"/>
      <c r="AGO120" s="9"/>
      <c r="AGP120" s="9"/>
      <c r="AGQ120" s="9"/>
      <c r="AGR120" s="9"/>
      <c r="AGS120" s="9"/>
      <c r="AGT120" s="9"/>
      <c r="AGU120" s="9"/>
      <c r="AGV120" s="9"/>
      <c r="AGW120" s="9"/>
      <c r="AGX120" s="9"/>
      <c r="AGY120" s="9"/>
      <c r="AGZ120" s="9"/>
      <c r="AHA120" s="9"/>
      <c r="AHB120" s="9"/>
      <c r="AHC120" s="9"/>
      <c r="AHD120" s="9"/>
      <c r="AHE120" s="9"/>
      <c r="AHF120" s="9"/>
      <c r="AHG120" s="9"/>
      <c r="AHH120" s="9"/>
      <c r="AHI120" s="9"/>
      <c r="AHJ120" s="9"/>
      <c r="AHK120" s="9"/>
      <c r="AHL120" s="9"/>
      <c r="AHM120" s="9"/>
      <c r="AHN120" s="9"/>
      <c r="AHO120" s="9"/>
      <c r="AHP120" s="9"/>
      <c r="AHQ120" s="9"/>
      <c r="AHR120" s="9"/>
      <c r="AHS120" s="9"/>
      <c r="AHT120" s="9"/>
      <c r="AHU120" s="9"/>
      <c r="AHV120" s="9"/>
      <c r="AHW120" s="9"/>
      <c r="AHX120" s="9"/>
      <c r="AHY120" s="9"/>
      <c r="AHZ120" s="9"/>
      <c r="AIA120" s="9"/>
      <c r="AIB120" s="9"/>
      <c r="AIC120" s="9"/>
      <c r="AID120" s="9"/>
      <c r="AIE120" s="9"/>
      <c r="AIF120" s="9"/>
      <c r="AIG120" s="9"/>
      <c r="AIH120" s="9"/>
      <c r="AII120" s="9"/>
      <c r="AIJ120" s="9"/>
      <c r="AIK120" s="9"/>
      <c r="AIL120" s="9"/>
      <c r="AIM120" s="9"/>
      <c r="AIN120" s="9"/>
      <c r="AIO120" s="9"/>
      <c r="AIP120" s="9"/>
      <c r="AIQ120" s="9"/>
      <c r="AIR120" s="9"/>
      <c r="AIS120" s="9"/>
      <c r="AIT120" s="9"/>
      <c r="AIU120" s="9"/>
      <c r="AIV120" s="9"/>
      <c r="AIW120" s="9"/>
      <c r="AIX120" s="9"/>
      <c r="AIY120" s="9"/>
      <c r="AIZ120" s="9"/>
      <c r="AJA120" s="9"/>
      <c r="AJB120" s="9"/>
      <c r="AJC120" s="9"/>
      <c r="AJD120" s="9"/>
      <c r="AJE120" s="9"/>
      <c r="AJF120" s="9"/>
      <c r="AJG120" s="9"/>
      <c r="AJH120" s="9"/>
      <c r="AJI120" s="9"/>
      <c r="AJJ120" s="9"/>
      <c r="AJK120" s="9"/>
      <c r="AJL120" s="9"/>
      <c r="AJM120" s="9"/>
      <c r="AJN120" s="9"/>
      <c r="AJO120" s="9"/>
      <c r="AJP120" s="9"/>
      <c r="AJQ120" s="9"/>
      <c r="AJR120" s="9"/>
      <c r="AJS120" s="9"/>
      <c r="AJT120" s="9"/>
      <c r="AJU120" s="9"/>
      <c r="AJV120" s="9"/>
      <c r="AJW120" s="9"/>
      <c r="AJX120" s="9"/>
      <c r="AJY120" s="9"/>
      <c r="AJZ120" s="9"/>
      <c r="AKA120" s="9"/>
      <c r="AKB120" s="9"/>
      <c r="AKC120" s="9"/>
      <c r="AKD120" s="9"/>
      <c r="AKE120" s="9"/>
      <c r="AKF120" s="9"/>
      <c r="AKG120" s="9"/>
      <c r="AKH120" s="9"/>
      <c r="AKI120" s="9"/>
      <c r="AKJ120" s="9"/>
      <c r="AKK120" s="9"/>
      <c r="AKL120" s="9"/>
      <c r="AKM120" s="9"/>
      <c r="AKN120" s="9"/>
      <c r="AKO120" s="9"/>
      <c r="AKP120" s="9"/>
      <c r="AKQ120" s="9"/>
      <c r="AKR120" s="9"/>
      <c r="AKS120" s="9"/>
      <c r="AKT120" s="9"/>
      <c r="AKU120" s="9"/>
      <c r="AKV120" s="9"/>
      <c r="AKW120" s="9"/>
      <c r="AKX120" s="9"/>
      <c r="AKY120" s="9"/>
      <c r="AKZ120" s="9"/>
      <c r="ALA120" s="9"/>
      <c r="ALB120" s="9"/>
      <c r="ALC120" s="9"/>
      <c r="ALD120" s="9"/>
      <c r="ALE120" s="9"/>
      <c r="ALF120" s="9"/>
      <c r="ALG120" s="9"/>
      <c r="ALH120" s="9"/>
      <c r="ALI120" s="9"/>
      <c r="ALJ120" s="9"/>
      <c r="ALK120" s="9"/>
      <c r="ALL120" s="9"/>
      <c r="ALM120" s="9"/>
      <c r="ALN120" s="9"/>
      <c r="ALO120" s="9"/>
      <c r="ALP120" s="9"/>
      <c r="ALQ120" s="9"/>
      <c r="ALR120" s="9"/>
      <c r="ALS120" s="9"/>
      <c r="ALT120" s="9"/>
      <c r="ALU120" s="9"/>
      <c r="ALV120" s="9"/>
      <c r="ALW120" s="9"/>
      <c r="ALX120" s="9"/>
      <c r="ALY120" s="9"/>
      <c r="ALZ120" s="9"/>
      <c r="AMA120" s="9"/>
      <c r="AMB120" s="9"/>
      <c r="AMC120" s="9"/>
      <c r="AMD120" s="9"/>
      <c r="AME120" s="9"/>
      <c r="AMF120" s="9"/>
      <c r="AMG120" s="9"/>
    </row>
    <row r="121" spans="1:1022">
      <c r="A121" s="10" t="s">
        <v>338</v>
      </c>
      <c r="B121" s="10" t="s">
        <v>339</v>
      </c>
      <c r="C121" s="34" t="s">
        <v>340</v>
      </c>
      <c r="F121" s="14" t="s">
        <v>341</v>
      </c>
      <c r="H121" s="10">
        <v>1</v>
      </c>
      <c r="I121" s="10" t="s">
        <v>19</v>
      </c>
      <c r="J121" s="10">
        <f t="shared" si="6"/>
        <v>512</v>
      </c>
      <c r="N121" s="11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N121" s="17"/>
      <c r="MO121" s="17"/>
      <c r="MP121" s="17"/>
      <c r="MQ121" s="17"/>
      <c r="MR121" s="17"/>
      <c r="MS121" s="17"/>
      <c r="MT121" s="17"/>
      <c r="MU121" s="17"/>
      <c r="MV121" s="17"/>
      <c r="MW121" s="17"/>
      <c r="MX121" s="17"/>
      <c r="MY121" s="17"/>
      <c r="MZ121" s="17"/>
      <c r="NA121" s="17"/>
      <c r="NB121" s="17"/>
      <c r="NC121" s="17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  <c r="PG121" s="17"/>
      <c r="PH121" s="17"/>
      <c r="PI121" s="17"/>
      <c r="PJ121" s="17"/>
      <c r="PK121" s="17"/>
      <c r="PL121" s="17"/>
      <c r="PM121" s="17"/>
      <c r="PN121" s="17"/>
      <c r="PO121" s="17"/>
      <c r="PP121" s="17"/>
      <c r="PQ121" s="17"/>
      <c r="PR121" s="17"/>
      <c r="PS121" s="17"/>
      <c r="PT121" s="17"/>
      <c r="PU121" s="17"/>
      <c r="PV121" s="17"/>
      <c r="PW121" s="17"/>
      <c r="PX121" s="17"/>
      <c r="PY121" s="17"/>
      <c r="PZ121" s="17"/>
      <c r="QA121" s="17"/>
      <c r="QB121" s="17"/>
      <c r="QC121" s="17"/>
      <c r="QD121" s="17"/>
      <c r="QE121" s="17"/>
      <c r="QF121" s="17"/>
      <c r="QG121" s="17"/>
      <c r="QH121" s="17"/>
      <c r="QI121" s="17"/>
      <c r="QJ121" s="17"/>
      <c r="QK121" s="17"/>
      <c r="QL121" s="17"/>
      <c r="QM121" s="17"/>
      <c r="QN121" s="17"/>
      <c r="QO121" s="17"/>
      <c r="QP121" s="17"/>
      <c r="QQ121" s="17"/>
      <c r="QR121" s="17"/>
      <c r="QS121" s="17"/>
      <c r="QT121" s="17"/>
      <c r="QU121" s="17"/>
      <c r="QV121" s="17"/>
      <c r="QW121" s="17"/>
      <c r="QX121" s="17"/>
      <c r="QY121" s="17"/>
      <c r="QZ121" s="17"/>
      <c r="RA121" s="17"/>
      <c r="RB121" s="17"/>
      <c r="RC121" s="17"/>
      <c r="RD121" s="17"/>
      <c r="RE121" s="17"/>
      <c r="RF121" s="17"/>
      <c r="RG121" s="17"/>
      <c r="RH121" s="17"/>
      <c r="RI121" s="17"/>
      <c r="RJ121" s="17"/>
      <c r="RK121" s="17"/>
      <c r="RL121" s="17"/>
      <c r="RM121" s="17"/>
      <c r="RN121" s="17"/>
      <c r="RO121" s="17"/>
      <c r="RP121" s="17"/>
      <c r="RQ121" s="17"/>
      <c r="RR121" s="17"/>
      <c r="RS121" s="17"/>
      <c r="RT121" s="17"/>
      <c r="RU121" s="17"/>
      <c r="RV121" s="17"/>
      <c r="RW121" s="17"/>
      <c r="RX121" s="17"/>
      <c r="RY121" s="17"/>
      <c r="RZ121" s="17"/>
      <c r="SA121" s="17"/>
      <c r="SB121" s="17"/>
      <c r="SC121" s="17"/>
      <c r="SD121" s="17"/>
      <c r="SE121" s="17"/>
      <c r="SF121" s="17"/>
      <c r="SG121" s="17"/>
      <c r="SH121" s="17"/>
      <c r="SI121" s="17"/>
      <c r="SJ121" s="17"/>
      <c r="SK121" s="17"/>
      <c r="SL121" s="17"/>
      <c r="SM121" s="17"/>
      <c r="SN121" s="17"/>
      <c r="SO121" s="17"/>
      <c r="SP121" s="17"/>
      <c r="SQ121" s="17"/>
      <c r="SR121" s="17"/>
      <c r="SS121" s="17"/>
      <c r="ST121" s="17"/>
      <c r="SU121" s="17"/>
      <c r="SV121" s="17"/>
      <c r="SW121" s="17"/>
      <c r="SX121" s="17"/>
      <c r="SY121" s="17"/>
      <c r="SZ121" s="17"/>
      <c r="TA121" s="17"/>
      <c r="TB121" s="17"/>
      <c r="TC121" s="17"/>
      <c r="TD121" s="17"/>
      <c r="TE121" s="17"/>
      <c r="TF121" s="17"/>
      <c r="TG121" s="17"/>
      <c r="TH121" s="17"/>
      <c r="TI121" s="17"/>
      <c r="TJ121" s="17"/>
      <c r="TK121" s="17"/>
      <c r="TL121" s="17"/>
      <c r="TM121" s="17"/>
      <c r="TN121" s="17"/>
      <c r="TO121" s="17"/>
      <c r="TP121" s="17"/>
      <c r="TQ121" s="17"/>
      <c r="TR121" s="17"/>
      <c r="TS121" s="17"/>
      <c r="TT121" s="17"/>
      <c r="TU121" s="17"/>
      <c r="TV121" s="17"/>
      <c r="TW121" s="17"/>
      <c r="TX121" s="17"/>
      <c r="TY121" s="17"/>
      <c r="TZ121" s="17"/>
      <c r="UA121" s="17"/>
      <c r="UB121" s="17"/>
      <c r="UC121" s="17"/>
      <c r="UD121" s="17"/>
      <c r="UE121" s="17"/>
      <c r="UF121" s="17"/>
      <c r="UG121" s="17"/>
      <c r="UH121" s="17"/>
      <c r="UI121" s="17"/>
      <c r="UJ121" s="17"/>
      <c r="UK121" s="17"/>
      <c r="UL121" s="17"/>
      <c r="UM121" s="17"/>
      <c r="UN121" s="17"/>
      <c r="UO121" s="17"/>
      <c r="UP121" s="17"/>
      <c r="UQ121" s="17"/>
      <c r="UR121" s="17"/>
      <c r="US121" s="17"/>
      <c r="UT121" s="17"/>
      <c r="UU121" s="17"/>
      <c r="UV121" s="17"/>
      <c r="UW121" s="17"/>
      <c r="UX121" s="17"/>
      <c r="UY121" s="17"/>
      <c r="UZ121" s="17"/>
      <c r="VA121" s="17"/>
      <c r="VB121" s="17"/>
      <c r="VC121" s="17"/>
      <c r="VD121" s="17"/>
      <c r="VE121" s="17"/>
      <c r="VF121" s="17"/>
      <c r="VG121" s="17"/>
      <c r="VH121" s="17"/>
      <c r="VI121" s="17"/>
      <c r="VJ121" s="17"/>
      <c r="VK121" s="17"/>
      <c r="VL121" s="17"/>
      <c r="VM121" s="17"/>
      <c r="VN121" s="17"/>
      <c r="VO121" s="17"/>
      <c r="VP121" s="17"/>
      <c r="VQ121" s="17"/>
      <c r="VR121" s="17"/>
      <c r="VS121" s="17"/>
      <c r="VT121" s="17"/>
      <c r="VU121" s="17"/>
      <c r="VV121" s="17"/>
      <c r="VW121" s="17"/>
      <c r="VX121" s="17"/>
      <c r="VY121" s="17"/>
      <c r="VZ121" s="17"/>
      <c r="WA121" s="17"/>
      <c r="WB121" s="17"/>
      <c r="WC121" s="17"/>
      <c r="WD121" s="17"/>
      <c r="WE121" s="17"/>
      <c r="WF121" s="17"/>
      <c r="WG121" s="17"/>
      <c r="WH121" s="17"/>
      <c r="WI121" s="17"/>
      <c r="WJ121" s="17"/>
      <c r="WK121" s="17"/>
      <c r="WL121" s="17"/>
      <c r="WM121" s="17"/>
      <c r="WN121" s="17"/>
      <c r="WO121" s="17"/>
      <c r="WP121" s="17"/>
      <c r="WQ121" s="17"/>
      <c r="WR121" s="17"/>
      <c r="WS121" s="17"/>
      <c r="WT121" s="17"/>
      <c r="WU121" s="17"/>
      <c r="WV121" s="17"/>
      <c r="WW121" s="17"/>
      <c r="WX121" s="17"/>
      <c r="WY121" s="17"/>
      <c r="WZ121" s="17"/>
      <c r="XA121" s="17"/>
      <c r="XB121" s="17"/>
      <c r="XC121" s="17"/>
      <c r="XD121" s="17"/>
      <c r="XE121" s="17"/>
      <c r="XF121" s="17"/>
      <c r="XG121" s="17"/>
      <c r="XH121" s="17"/>
      <c r="XI121" s="17"/>
      <c r="XJ121" s="17"/>
      <c r="XK121" s="17"/>
      <c r="XL121" s="17"/>
      <c r="XM121" s="17"/>
      <c r="XN121" s="17"/>
      <c r="XO121" s="17"/>
      <c r="XP121" s="17"/>
      <c r="XQ121" s="17"/>
      <c r="XR121" s="17"/>
      <c r="XS121" s="17"/>
      <c r="XT121" s="17"/>
      <c r="XU121" s="17"/>
      <c r="XV121" s="17"/>
      <c r="XW121" s="17"/>
      <c r="XX121" s="17"/>
      <c r="XY121" s="17"/>
      <c r="XZ121" s="17"/>
      <c r="YA121" s="17"/>
      <c r="YB121" s="17"/>
      <c r="YC121" s="17"/>
      <c r="YD121" s="17"/>
      <c r="YE121" s="17"/>
      <c r="YF121" s="17"/>
      <c r="YG121" s="17"/>
      <c r="YH121" s="17"/>
      <c r="YI121" s="17"/>
      <c r="YJ121" s="17"/>
      <c r="YK121" s="17"/>
      <c r="YL121" s="17"/>
      <c r="YM121" s="17"/>
      <c r="YN121" s="17"/>
      <c r="YO121" s="17"/>
      <c r="YP121" s="17"/>
      <c r="YQ121" s="17"/>
      <c r="YR121" s="17"/>
      <c r="YS121" s="17"/>
      <c r="YT121" s="17"/>
      <c r="YU121" s="17"/>
      <c r="YV121" s="17"/>
      <c r="YW121" s="17"/>
      <c r="YX121" s="17"/>
      <c r="YY121" s="17"/>
      <c r="YZ121" s="17"/>
      <c r="ZA121" s="17"/>
      <c r="ZB121" s="17"/>
      <c r="ZC121" s="17"/>
      <c r="ZD121" s="17"/>
      <c r="ZE121" s="17"/>
      <c r="ZF121" s="17"/>
      <c r="ZG121" s="17"/>
      <c r="ZH121" s="17"/>
      <c r="ZI121" s="17"/>
      <c r="ZJ121" s="17"/>
      <c r="ZK121" s="17"/>
      <c r="ZL121" s="17"/>
      <c r="ZM121" s="17"/>
      <c r="ZN121" s="17"/>
      <c r="ZO121" s="17"/>
      <c r="ZP121" s="17"/>
      <c r="ZQ121" s="17"/>
      <c r="ZR121" s="17"/>
      <c r="ZS121" s="17"/>
      <c r="ZT121" s="17"/>
      <c r="ZU121" s="17"/>
      <c r="ZV121" s="17"/>
      <c r="ZW121" s="17"/>
      <c r="ZX121" s="17"/>
      <c r="ZY121" s="17"/>
      <c r="ZZ121" s="17"/>
      <c r="AAA121" s="17"/>
      <c r="AAB121" s="17"/>
      <c r="AAC121" s="17"/>
      <c r="AAD121" s="17"/>
      <c r="AAE121" s="17"/>
      <c r="AAF121" s="17"/>
      <c r="AAG121" s="17"/>
      <c r="AAH121" s="17"/>
      <c r="AAI121" s="17"/>
      <c r="AAJ121" s="17"/>
      <c r="AAK121" s="17"/>
      <c r="AAL121" s="17"/>
      <c r="AAM121" s="17"/>
      <c r="AAN121" s="17"/>
      <c r="AAO121" s="17"/>
      <c r="AAP121" s="17"/>
      <c r="AAQ121" s="17"/>
      <c r="AAR121" s="17"/>
      <c r="AAS121" s="17"/>
      <c r="AAT121" s="17"/>
      <c r="AAU121" s="17"/>
      <c r="AAV121" s="17"/>
      <c r="AAW121" s="17"/>
      <c r="AAX121" s="17"/>
      <c r="AAY121" s="17"/>
      <c r="AAZ121" s="17"/>
      <c r="ABA121" s="17"/>
      <c r="ABB121" s="17"/>
      <c r="ABC121" s="17"/>
      <c r="ABD121" s="17"/>
      <c r="ABE121" s="17"/>
      <c r="ABF121" s="17"/>
      <c r="ABG121" s="17"/>
      <c r="ABH121" s="17"/>
      <c r="ABI121" s="17"/>
      <c r="ABJ121" s="17"/>
      <c r="ABK121" s="17"/>
      <c r="ABL121" s="17"/>
      <c r="ABM121" s="17"/>
      <c r="ABN121" s="17"/>
      <c r="ABO121" s="17"/>
      <c r="ABP121" s="17"/>
      <c r="ABQ121" s="17"/>
      <c r="ABR121" s="17"/>
      <c r="ABS121" s="17"/>
      <c r="ABT121" s="17"/>
      <c r="ABU121" s="17"/>
      <c r="ABV121" s="17"/>
      <c r="ABW121" s="17"/>
      <c r="ABX121" s="17"/>
      <c r="ABY121" s="17"/>
      <c r="ABZ121" s="17"/>
      <c r="ACA121" s="17"/>
      <c r="ACB121" s="17"/>
      <c r="ACC121" s="17"/>
      <c r="ACD121" s="17"/>
      <c r="ACE121" s="17"/>
      <c r="ACF121" s="17"/>
      <c r="ACG121" s="17"/>
      <c r="ACH121" s="17"/>
      <c r="ACI121" s="17"/>
      <c r="ACJ121" s="17"/>
      <c r="ACK121" s="17"/>
      <c r="ACL121" s="17"/>
      <c r="ACM121" s="17"/>
      <c r="ACN121" s="17"/>
      <c r="ACO121" s="17"/>
      <c r="ACP121" s="17"/>
      <c r="ACQ121" s="17"/>
      <c r="ACR121" s="17"/>
      <c r="ACS121" s="17"/>
      <c r="ACT121" s="17"/>
      <c r="ACU121" s="17"/>
      <c r="ACV121" s="17"/>
      <c r="ACW121" s="17"/>
      <c r="ACX121" s="17"/>
      <c r="ACY121" s="17"/>
      <c r="ACZ121" s="17"/>
      <c r="ADA121" s="17"/>
      <c r="ADB121" s="17"/>
      <c r="ADC121" s="17"/>
      <c r="ADD121" s="17"/>
      <c r="ADE121" s="17"/>
      <c r="ADF121" s="17"/>
      <c r="ADG121" s="17"/>
      <c r="ADH121" s="17"/>
      <c r="ADI121" s="17"/>
      <c r="ADJ121" s="17"/>
      <c r="ADK121" s="17"/>
      <c r="ADL121" s="17"/>
      <c r="ADM121" s="17"/>
      <c r="ADN121" s="17"/>
      <c r="ADO121" s="17"/>
      <c r="ADP121" s="17"/>
      <c r="ADQ121" s="17"/>
      <c r="ADR121" s="17"/>
      <c r="ADS121" s="17"/>
      <c r="ADT121" s="17"/>
      <c r="ADU121" s="17"/>
      <c r="ADV121" s="17"/>
      <c r="ADW121" s="17"/>
      <c r="ADX121" s="17"/>
      <c r="ADY121" s="17"/>
      <c r="ADZ121" s="17"/>
      <c r="AEA121" s="17"/>
      <c r="AEB121" s="17"/>
      <c r="AEC121" s="17"/>
      <c r="AED121" s="17"/>
      <c r="AEE121" s="17"/>
      <c r="AEF121" s="17"/>
      <c r="AEG121" s="17"/>
      <c r="AEH121" s="17"/>
      <c r="AEI121" s="17"/>
      <c r="AEJ121" s="17"/>
      <c r="AEK121" s="17"/>
      <c r="AEL121" s="17"/>
      <c r="AEM121" s="17"/>
      <c r="AEN121" s="17"/>
      <c r="AEO121" s="17"/>
      <c r="AEP121" s="17"/>
      <c r="AEQ121" s="17"/>
      <c r="AER121" s="17"/>
      <c r="AES121" s="17"/>
      <c r="AET121" s="17"/>
      <c r="AEU121" s="17"/>
      <c r="AEV121" s="17"/>
      <c r="AEW121" s="17"/>
      <c r="AEX121" s="17"/>
      <c r="AEY121" s="17"/>
      <c r="AEZ121" s="17"/>
      <c r="AFA121" s="17"/>
      <c r="AFB121" s="17"/>
      <c r="AFC121" s="17"/>
      <c r="AFD121" s="17"/>
      <c r="AFE121" s="17"/>
      <c r="AFF121" s="17"/>
      <c r="AFG121" s="17"/>
      <c r="AFH121" s="17"/>
      <c r="AFI121" s="17"/>
      <c r="AFJ121" s="17"/>
      <c r="AFK121" s="17"/>
      <c r="AFL121" s="17"/>
      <c r="AFM121" s="17"/>
      <c r="AFN121" s="17"/>
      <c r="AFO121" s="17"/>
      <c r="AFP121" s="17"/>
      <c r="AFQ121" s="17"/>
      <c r="AFR121" s="17"/>
      <c r="AFS121" s="17"/>
      <c r="AFT121" s="17"/>
      <c r="AFU121" s="17"/>
      <c r="AFV121" s="17"/>
      <c r="AFW121" s="17"/>
      <c r="AFX121" s="17"/>
      <c r="AFY121" s="17"/>
      <c r="AFZ121" s="17"/>
      <c r="AGA121" s="17"/>
      <c r="AGB121" s="17"/>
      <c r="AGC121" s="17"/>
      <c r="AGD121" s="17"/>
      <c r="AGE121" s="17"/>
      <c r="AGF121" s="17"/>
      <c r="AGG121" s="17"/>
      <c r="AGH121" s="17"/>
      <c r="AGI121" s="17"/>
      <c r="AGJ121" s="17"/>
      <c r="AGK121" s="17"/>
      <c r="AGL121" s="17"/>
      <c r="AGM121" s="17"/>
      <c r="AGN121" s="17"/>
      <c r="AGO121" s="17"/>
      <c r="AGP121" s="17"/>
      <c r="AGQ121" s="17"/>
      <c r="AGR121" s="17"/>
      <c r="AGS121" s="17"/>
      <c r="AGT121" s="17"/>
      <c r="AGU121" s="17"/>
      <c r="AGV121" s="17"/>
      <c r="AGW121" s="17"/>
      <c r="AGX121" s="17"/>
      <c r="AGY121" s="17"/>
      <c r="AGZ121" s="17"/>
      <c r="AHA121" s="17"/>
      <c r="AHB121" s="17"/>
      <c r="AHC121" s="17"/>
      <c r="AHD121" s="17"/>
      <c r="AHE121" s="17"/>
      <c r="AHF121" s="17"/>
      <c r="AHG121" s="17"/>
      <c r="AHH121" s="17"/>
      <c r="AHI121" s="17"/>
      <c r="AHJ121" s="17"/>
      <c r="AHK121" s="17"/>
      <c r="AHL121" s="17"/>
      <c r="AHM121" s="17"/>
      <c r="AHN121" s="17"/>
      <c r="AHO121" s="17"/>
      <c r="AHP121" s="17"/>
      <c r="AHQ121" s="17"/>
      <c r="AHR121" s="17"/>
      <c r="AHS121" s="17"/>
      <c r="AHT121" s="17"/>
      <c r="AHU121" s="17"/>
      <c r="AHV121" s="17"/>
      <c r="AHW121" s="17"/>
      <c r="AHX121" s="17"/>
      <c r="AHY121" s="17"/>
      <c r="AHZ121" s="17"/>
      <c r="AIA121" s="17"/>
      <c r="AIB121" s="17"/>
      <c r="AIC121" s="17"/>
      <c r="AID121" s="17"/>
      <c r="AIE121" s="17"/>
      <c r="AIF121" s="17"/>
      <c r="AIG121" s="17"/>
      <c r="AIH121" s="17"/>
      <c r="AII121" s="17"/>
      <c r="AIJ121" s="17"/>
      <c r="AIK121" s="17"/>
      <c r="AIL121" s="17"/>
      <c r="AIM121" s="17"/>
      <c r="AIN121" s="17"/>
      <c r="AIO121" s="17"/>
      <c r="AIP121" s="17"/>
      <c r="AIQ121" s="17"/>
      <c r="AIR121" s="17"/>
      <c r="AIS121" s="17"/>
      <c r="AIT121" s="17"/>
      <c r="AIU121" s="17"/>
      <c r="AIV121" s="17"/>
      <c r="AIW121" s="17"/>
      <c r="AIX121" s="17"/>
      <c r="AIY121" s="17"/>
      <c r="AIZ121" s="17"/>
      <c r="AJA121" s="17"/>
      <c r="AJB121" s="17"/>
      <c r="AJC121" s="17"/>
      <c r="AJD121" s="17"/>
      <c r="AJE121" s="17"/>
      <c r="AJF121" s="17"/>
      <c r="AJG121" s="17"/>
      <c r="AJH121" s="17"/>
      <c r="AJI121" s="17"/>
      <c r="AJJ121" s="17"/>
      <c r="AJK121" s="17"/>
      <c r="AJL121" s="17"/>
      <c r="AJM121" s="17"/>
      <c r="AJN121" s="17"/>
      <c r="AJO121" s="17"/>
      <c r="AJP121" s="17"/>
      <c r="AJQ121" s="17"/>
      <c r="AJR121" s="17"/>
      <c r="AJS121" s="17"/>
      <c r="AJT121" s="17"/>
      <c r="AJU121" s="17"/>
      <c r="AJV121" s="17"/>
      <c r="AJW121" s="17"/>
      <c r="AJX121" s="17"/>
      <c r="AJY121" s="17"/>
      <c r="AJZ121" s="17"/>
      <c r="AKA121" s="17"/>
      <c r="AKB121" s="17"/>
      <c r="AKC121" s="17"/>
      <c r="AKD121" s="17"/>
      <c r="AKE121" s="17"/>
      <c r="AKF121" s="17"/>
      <c r="AKG121" s="17"/>
      <c r="AKH121" s="17"/>
      <c r="AKI121" s="17"/>
      <c r="AKJ121" s="17"/>
      <c r="AKK121" s="17"/>
      <c r="AKL121" s="17"/>
      <c r="AKM121" s="17"/>
      <c r="AKN121" s="17"/>
      <c r="AKO121" s="17"/>
      <c r="AKP121" s="17"/>
      <c r="AKQ121" s="17"/>
      <c r="AKR121" s="17"/>
      <c r="AKS121" s="17"/>
      <c r="AKT121" s="17"/>
      <c r="AKU121" s="17"/>
      <c r="AKV121" s="17"/>
      <c r="AKW121" s="17"/>
      <c r="AKX121" s="17"/>
      <c r="AKY121" s="17"/>
      <c r="AKZ121" s="17"/>
      <c r="ALA121" s="17"/>
      <c r="ALB121" s="17"/>
      <c r="ALC121" s="17"/>
      <c r="ALD121" s="17"/>
      <c r="ALE121" s="17"/>
      <c r="ALF121" s="17"/>
      <c r="ALG121" s="17"/>
      <c r="ALH121" s="17"/>
      <c r="ALI121" s="17"/>
      <c r="ALJ121" s="17"/>
      <c r="ALK121" s="17"/>
      <c r="ALL121" s="17"/>
      <c r="ALM121" s="17"/>
      <c r="ALN121" s="17"/>
      <c r="ALO121" s="17"/>
      <c r="ALP121" s="17"/>
      <c r="ALQ121" s="17"/>
      <c r="ALR121" s="17"/>
      <c r="ALS121" s="17"/>
      <c r="ALT121" s="17"/>
      <c r="ALU121" s="17"/>
      <c r="ALV121" s="17"/>
      <c r="ALW121" s="17"/>
      <c r="ALX121" s="17"/>
      <c r="ALY121" s="17"/>
      <c r="ALZ121" s="17"/>
      <c r="AMA121" s="17"/>
      <c r="AMB121" s="17"/>
      <c r="AMC121" s="17"/>
      <c r="AMD121" s="17"/>
      <c r="AME121" s="17"/>
      <c r="AMF121" s="17"/>
      <c r="AMG121" s="17"/>
    </row>
    <row r="122" spans="1:1022">
      <c r="A122" s="10" t="s">
        <v>338</v>
      </c>
      <c r="B122" s="10" t="s">
        <v>342</v>
      </c>
      <c r="C122" s="34" t="s">
        <v>343</v>
      </c>
      <c r="F122" s="14" t="s">
        <v>341</v>
      </c>
      <c r="H122" s="10">
        <v>1</v>
      </c>
      <c r="I122" s="10" t="s">
        <v>19</v>
      </c>
      <c r="J122" s="10">
        <f t="shared" si="6"/>
        <v>512</v>
      </c>
      <c r="N122" s="11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N122" s="17"/>
      <c r="MO122" s="17"/>
      <c r="MP122" s="17"/>
      <c r="MQ122" s="17"/>
      <c r="MR122" s="17"/>
      <c r="MS122" s="17"/>
      <c r="MT122" s="17"/>
      <c r="MU122" s="17"/>
      <c r="MV122" s="17"/>
      <c r="MW122" s="17"/>
      <c r="MX122" s="17"/>
      <c r="MY122" s="17"/>
      <c r="MZ122" s="17"/>
      <c r="NA122" s="17"/>
      <c r="NB122" s="17"/>
      <c r="NC122" s="17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  <c r="SY122" s="17"/>
      <c r="SZ122" s="17"/>
      <c r="TA122" s="17"/>
      <c r="TB122" s="17"/>
      <c r="TC122" s="17"/>
      <c r="TD122" s="17"/>
      <c r="TE122" s="17"/>
      <c r="TF122" s="17"/>
      <c r="TG122" s="17"/>
      <c r="TH122" s="17"/>
      <c r="TI122" s="17"/>
      <c r="TJ122" s="17"/>
      <c r="TK122" s="17"/>
      <c r="TL122" s="17"/>
      <c r="TM122" s="17"/>
      <c r="TN122" s="17"/>
      <c r="TO122" s="17"/>
      <c r="TP122" s="17"/>
      <c r="TQ122" s="17"/>
      <c r="TR122" s="17"/>
      <c r="TS122" s="17"/>
      <c r="TT122" s="17"/>
      <c r="TU122" s="17"/>
      <c r="TV122" s="17"/>
      <c r="TW122" s="17"/>
      <c r="TX122" s="17"/>
      <c r="TY122" s="17"/>
      <c r="TZ122" s="17"/>
      <c r="UA122" s="17"/>
      <c r="UB122" s="17"/>
      <c r="UC122" s="17"/>
      <c r="UD122" s="17"/>
      <c r="UE122" s="17"/>
      <c r="UF122" s="17"/>
      <c r="UG122" s="17"/>
      <c r="UH122" s="17"/>
      <c r="UI122" s="17"/>
      <c r="UJ122" s="17"/>
      <c r="UK122" s="17"/>
      <c r="UL122" s="17"/>
      <c r="UM122" s="17"/>
      <c r="UN122" s="17"/>
      <c r="UO122" s="17"/>
      <c r="UP122" s="17"/>
      <c r="UQ122" s="17"/>
      <c r="UR122" s="17"/>
      <c r="US122" s="17"/>
      <c r="UT122" s="17"/>
      <c r="UU122" s="17"/>
      <c r="UV122" s="17"/>
      <c r="UW122" s="17"/>
      <c r="UX122" s="17"/>
      <c r="UY122" s="17"/>
      <c r="UZ122" s="17"/>
      <c r="VA122" s="17"/>
      <c r="VB122" s="17"/>
      <c r="VC122" s="17"/>
      <c r="VD122" s="17"/>
      <c r="VE122" s="17"/>
      <c r="VF122" s="17"/>
      <c r="VG122" s="17"/>
      <c r="VH122" s="17"/>
      <c r="VI122" s="17"/>
      <c r="VJ122" s="17"/>
      <c r="VK122" s="17"/>
      <c r="VL122" s="17"/>
      <c r="VM122" s="17"/>
      <c r="VN122" s="17"/>
      <c r="VO122" s="17"/>
      <c r="VP122" s="17"/>
      <c r="VQ122" s="17"/>
      <c r="VR122" s="17"/>
      <c r="VS122" s="17"/>
      <c r="VT122" s="17"/>
      <c r="VU122" s="17"/>
      <c r="VV122" s="17"/>
      <c r="VW122" s="17"/>
      <c r="VX122" s="17"/>
      <c r="VY122" s="17"/>
      <c r="VZ122" s="17"/>
      <c r="WA122" s="17"/>
      <c r="WB122" s="17"/>
      <c r="WC122" s="17"/>
      <c r="WD122" s="17"/>
      <c r="WE122" s="17"/>
      <c r="WF122" s="17"/>
      <c r="WG122" s="17"/>
      <c r="WH122" s="17"/>
      <c r="WI122" s="17"/>
      <c r="WJ122" s="17"/>
      <c r="WK122" s="17"/>
      <c r="WL122" s="17"/>
      <c r="WM122" s="17"/>
      <c r="WN122" s="17"/>
      <c r="WO122" s="17"/>
      <c r="WP122" s="17"/>
      <c r="WQ122" s="17"/>
      <c r="WR122" s="17"/>
      <c r="WS122" s="17"/>
      <c r="WT122" s="17"/>
      <c r="WU122" s="17"/>
      <c r="WV122" s="17"/>
      <c r="WW122" s="17"/>
      <c r="WX122" s="17"/>
      <c r="WY122" s="17"/>
      <c r="WZ122" s="17"/>
      <c r="XA122" s="17"/>
      <c r="XB122" s="17"/>
      <c r="XC122" s="17"/>
      <c r="XD122" s="17"/>
      <c r="XE122" s="17"/>
      <c r="XF122" s="17"/>
      <c r="XG122" s="17"/>
      <c r="XH122" s="17"/>
      <c r="XI122" s="17"/>
      <c r="XJ122" s="17"/>
      <c r="XK122" s="17"/>
      <c r="XL122" s="17"/>
      <c r="XM122" s="17"/>
      <c r="XN122" s="17"/>
      <c r="XO122" s="17"/>
      <c r="XP122" s="17"/>
      <c r="XQ122" s="17"/>
      <c r="XR122" s="17"/>
      <c r="XS122" s="17"/>
      <c r="XT122" s="17"/>
      <c r="XU122" s="17"/>
      <c r="XV122" s="17"/>
      <c r="XW122" s="17"/>
      <c r="XX122" s="17"/>
      <c r="XY122" s="17"/>
      <c r="XZ122" s="17"/>
      <c r="YA122" s="17"/>
      <c r="YB122" s="17"/>
      <c r="YC122" s="17"/>
      <c r="YD122" s="17"/>
      <c r="YE122" s="17"/>
      <c r="YF122" s="17"/>
      <c r="YG122" s="17"/>
      <c r="YH122" s="17"/>
      <c r="YI122" s="17"/>
      <c r="YJ122" s="17"/>
      <c r="YK122" s="17"/>
      <c r="YL122" s="17"/>
      <c r="YM122" s="17"/>
      <c r="YN122" s="17"/>
      <c r="YO122" s="17"/>
      <c r="YP122" s="17"/>
      <c r="YQ122" s="17"/>
      <c r="YR122" s="17"/>
      <c r="YS122" s="17"/>
      <c r="YT122" s="17"/>
      <c r="YU122" s="17"/>
      <c r="YV122" s="17"/>
      <c r="YW122" s="17"/>
      <c r="YX122" s="17"/>
      <c r="YY122" s="17"/>
      <c r="YZ122" s="17"/>
      <c r="ZA122" s="17"/>
      <c r="ZB122" s="17"/>
      <c r="ZC122" s="17"/>
      <c r="ZD122" s="17"/>
      <c r="ZE122" s="17"/>
      <c r="ZF122" s="17"/>
      <c r="ZG122" s="17"/>
      <c r="ZH122" s="17"/>
      <c r="ZI122" s="17"/>
      <c r="ZJ122" s="17"/>
      <c r="ZK122" s="17"/>
      <c r="ZL122" s="17"/>
      <c r="ZM122" s="17"/>
      <c r="ZN122" s="17"/>
      <c r="ZO122" s="17"/>
      <c r="ZP122" s="17"/>
      <c r="ZQ122" s="17"/>
      <c r="ZR122" s="17"/>
      <c r="ZS122" s="17"/>
      <c r="ZT122" s="17"/>
      <c r="ZU122" s="17"/>
      <c r="ZV122" s="17"/>
      <c r="ZW122" s="17"/>
      <c r="ZX122" s="17"/>
      <c r="ZY122" s="17"/>
      <c r="ZZ122" s="17"/>
      <c r="AAA122" s="17"/>
      <c r="AAB122" s="17"/>
      <c r="AAC122" s="17"/>
      <c r="AAD122" s="17"/>
      <c r="AAE122" s="17"/>
      <c r="AAF122" s="17"/>
      <c r="AAG122" s="17"/>
      <c r="AAH122" s="17"/>
      <c r="AAI122" s="17"/>
      <c r="AAJ122" s="17"/>
      <c r="AAK122" s="17"/>
      <c r="AAL122" s="17"/>
      <c r="AAM122" s="17"/>
      <c r="AAN122" s="17"/>
      <c r="AAO122" s="17"/>
      <c r="AAP122" s="17"/>
      <c r="AAQ122" s="17"/>
      <c r="AAR122" s="17"/>
      <c r="AAS122" s="17"/>
      <c r="AAT122" s="17"/>
      <c r="AAU122" s="17"/>
      <c r="AAV122" s="17"/>
      <c r="AAW122" s="17"/>
      <c r="AAX122" s="17"/>
      <c r="AAY122" s="17"/>
      <c r="AAZ122" s="17"/>
      <c r="ABA122" s="17"/>
      <c r="ABB122" s="17"/>
      <c r="ABC122" s="17"/>
      <c r="ABD122" s="17"/>
      <c r="ABE122" s="17"/>
      <c r="ABF122" s="17"/>
      <c r="ABG122" s="17"/>
      <c r="ABH122" s="17"/>
      <c r="ABI122" s="17"/>
      <c r="ABJ122" s="17"/>
      <c r="ABK122" s="17"/>
      <c r="ABL122" s="17"/>
      <c r="ABM122" s="17"/>
      <c r="ABN122" s="17"/>
      <c r="ABO122" s="17"/>
      <c r="ABP122" s="17"/>
      <c r="ABQ122" s="17"/>
      <c r="ABR122" s="17"/>
      <c r="ABS122" s="17"/>
      <c r="ABT122" s="17"/>
      <c r="ABU122" s="17"/>
      <c r="ABV122" s="17"/>
      <c r="ABW122" s="17"/>
      <c r="ABX122" s="17"/>
      <c r="ABY122" s="17"/>
      <c r="ABZ122" s="17"/>
      <c r="ACA122" s="17"/>
      <c r="ACB122" s="17"/>
      <c r="ACC122" s="17"/>
      <c r="ACD122" s="17"/>
      <c r="ACE122" s="17"/>
      <c r="ACF122" s="17"/>
      <c r="ACG122" s="17"/>
      <c r="ACH122" s="17"/>
      <c r="ACI122" s="17"/>
      <c r="ACJ122" s="17"/>
      <c r="ACK122" s="17"/>
      <c r="ACL122" s="17"/>
      <c r="ACM122" s="17"/>
      <c r="ACN122" s="17"/>
      <c r="ACO122" s="17"/>
      <c r="ACP122" s="17"/>
      <c r="ACQ122" s="17"/>
      <c r="ACR122" s="17"/>
      <c r="ACS122" s="17"/>
      <c r="ACT122" s="17"/>
      <c r="ACU122" s="17"/>
      <c r="ACV122" s="17"/>
      <c r="ACW122" s="17"/>
      <c r="ACX122" s="17"/>
      <c r="ACY122" s="17"/>
      <c r="ACZ122" s="17"/>
      <c r="ADA122" s="17"/>
      <c r="ADB122" s="17"/>
      <c r="ADC122" s="17"/>
      <c r="ADD122" s="17"/>
      <c r="ADE122" s="17"/>
      <c r="ADF122" s="17"/>
      <c r="ADG122" s="17"/>
      <c r="ADH122" s="17"/>
      <c r="ADI122" s="17"/>
      <c r="ADJ122" s="17"/>
      <c r="ADK122" s="17"/>
      <c r="ADL122" s="17"/>
      <c r="ADM122" s="17"/>
      <c r="ADN122" s="17"/>
      <c r="ADO122" s="17"/>
      <c r="ADP122" s="17"/>
      <c r="ADQ122" s="17"/>
      <c r="ADR122" s="17"/>
      <c r="ADS122" s="17"/>
      <c r="ADT122" s="17"/>
      <c r="ADU122" s="17"/>
      <c r="ADV122" s="17"/>
      <c r="ADW122" s="17"/>
      <c r="ADX122" s="17"/>
      <c r="ADY122" s="17"/>
      <c r="ADZ122" s="17"/>
      <c r="AEA122" s="17"/>
      <c r="AEB122" s="17"/>
      <c r="AEC122" s="17"/>
      <c r="AED122" s="17"/>
      <c r="AEE122" s="17"/>
      <c r="AEF122" s="17"/>
      <c r="AEG122" s="17"/>
      <c r="AEH122" s="17"/>
      <c r="AEI122" s="17"/>
      <c r="AEJ122" s="17"/>
      <c r="AEK122" s="17"/>
      <c r="AEL122" s="17"/>
      <c r="AEM122" s="17"/>
      <c r="AEN122" s="17"/>
      <c r="AEO122" s="17"/>
      <c r="AEP122" s="17"/>
      <c r="AEQ122" s="17"/>
      <c r="AER122" s="17"/>
      <c r="AES122" s="17"/>
      <c r="AET122" s="17"/>
      <c r="AEU122" s="17"/>
      <c r="AEV122" s="17"/>
      <c r="AEW122" s="17"/>
      <c r="AEX122" s="17"/>
      <c r="AEY122" s="17"/>
      <c r="AEZ122" s="17"/>
      <c r="AFA122" s="17"/>
      <c r="AFB122" s="17"/>
      <c r="AFC122" s="17"/>
      <c r="AFD122" s="17"/>
      <c r="AFE122" s="17"/>
      <c r="AFF122" s="17"/>
      <c r="AFG122" s="17"/>
      <c r="AFH122" s="17"/>
      <c r="AFI122" s="17"/>
      <c r="AFJ122" s="17"/>
      <c r="AFK122" s="17"/>
      <c r="AFL122" s="17"/>
      <c r="AFM122" s="17"/>
      <c r="AFN122" s="17"/>
      <c r="AFO122" s="17"/>
      <c r="AFP122" s="17"/>
      <c r="AFQ122" s="17"/>
      <c r="AFR122" s="17"/>
      <c r="AFS122" s="17"/>
      <c r="AFT122" s="17"/>
      <c r="AFU122" s="17"/>
      <c r="AFV122" s="17"/>
      <c r="AFW122" s="17"/>
      <c r="AFX122" s="17"/>
      <c r="AFY122" s="17"/>
      <c r="AFZ122" s="17"/>
      <c r="AGA122" s="17"/>
      <c r="AGB122" s="17"/>
      <c r="AGC122" s="17"/>
      <c r="AGD122" s="17"/>
      <c r="AGE122" s="17"/>
      <c r="AGF122" s="17"/>
      <c r="AGG122" s="17"/>
      <c r="AGH122" s="17"/>
      <c r="AGI122" s="17"/>
      <c r="AGJ122" s="17"/>
      <c r="AGK122" s="17"/>
      <c r="AGL122" s="17"/>
      <c r="AGM122" s="17"/>
      <c r="AGN122" s="17"/>
      <c r="AGO122" s="17"/>
      <c r="AGP122" s="17"/>
      <c r="AGQ122" s="17"/>
      <c r="AGR122" s="17"/>
      <c r="AGS122" s="17"/>
      <c r="AGT122" s="17"/>
      <c r="AGU122" s="17"/>
      <c r="AGV122" s="17"/>
      <c r="AGW122" s="17"/>
      <c r="AGX122" s="17"/>
      <c r="AGY122" s="17"/>
      <c r="AGZ122" s="17"/>
      <c r="AHA122" s="17"/>
      <c r="AHB122" s="17"/>
      <c r="AHC122" s="17"/>
      <c r="AHD122" s="17"/>
      <c r="AHE122" s="17"/>
      <c r="AHF122" s="17"/>
      <c r="AHG122" s="17"/>
      <c r="AHH122" s="17"/>
      <c r="AHI122" s="17"/>
      <c r="AHJ122" s="17"/>
      <c r="AHK122" s="17"/>
      <c r="AHL122" s="17"/>
      <c r="AHM122" s="17"/>
      <c r="AHN122" s="17"/>
      <c r="AHO122" s="17"/>
      <c r="AHP122" s="17"/>
      <c r="AHQ122" s="17"/>
      <c r="AHR122" s="17"/>
      <c r="AHS122" s="17"/>
      <c r="AHT122" s="17"/>
      <c r="AHU122" s="17"/>
      <c r="AHV122" s="17"/>
      <c r="AHW122" s="17"/>
      <c r="AHX122" s="17"/>
      <c r="AHY122" s="17"/>
      <c r="AHZ122" s="17"/>
      <c r="AIA122" s="17"/>
      <c r="AIB122" s="17"/>
      <c r="AIC122" s="17"/>
      <c r="AID122" s="17"/>
      <c r="AIE122" s="17"/>
      <c r="AIF122" s="17"/>
      <c r="AIG122" s="17"/>
      <c r="AIH122" s="17"/>
      <c r="AII122" s="17"/>
      <c r="AIJ122" s="17"/>
      <c r="AIK122" s="17"/>
      <c r="AIL122" s="17"/>
      <c r="AIM122" s="17"/>
      <c r="AIN122" s="17"/>
      <c r="AIO122" s="17"/>
      <c r="AIP122" s="17"/>
      <c r="AIQ122" s="17"/>
      <c r="AIR122" s="17"/>
      <c r="AIS122" s="17"/>
      <c r="AIT122" s="17"/>
      <c r="AIU122" s="17"/>
      <c r="AIV122" s="17"/>
      <c r="AIW122" s="17"/>
      <c r="AIX122" s="17"/>
      <c r="AIY122" s="17"/>
      <c r="AIZ122" s="17"/>
      <c r="AJA122" s="17"/>
      <c r="AJB122" s="17"/>
      <c r="AJC122" s="17"/>
      <c r="AJD122" s="17"/>
      <c r="AJE122" s="17"/>
      <c r="AJF122" s="17"/>
      <c r="AJG122" s="17"/>
      <c r="AJH122" s="17"/>
      <c r="AJI122" s="17"/>
      <c r="AJJ122" s="17"/>
      <c r="AJK122" s="17"/>
      <c r="AJL122" s="17"/>
      <c r="AJM122" s="17"/>
      <c r="AJN122" s="17"/>
      <c r="AJO122" s="17"/>
      <c r="AJP122" s="17"/>
      <c r="AJQ122" s="17"/>
      <c r="AJR122" s="17"/>
      <c r="AJS122" s="17"/>
      <c r="AJT122" s="17"/>
      <c r="AJU122" s="17"/>
      <c r="AJV122" s="17"/>
      <c r="AJW122" s="17"/>
      <c r="AJX122" s="17"/>
      <c r="AJY122" s="17"/>
      <c r="AJZ122" s="17"/>
      <c r="AKA122" s="17"/>
      <c r="AKB122" s="17"/>
      <c r="AKC122" s="17"/>
      <c r="AKD122" s="17"/>
      <c r="AKE122" s="17"/>
      <c r="AKF122" s="17"/>
      <c r="AKG122" s="17"/>
      <c r="AKH122" s="17"/>
      <c r="AKI122" s="17"/>
      <c r="AKJ122" s="17"/>
      <c r="AKK122" s="17"/>
      <c r="AKL122" s="17"/>
      <c r="AKM122" s="17"/>
      <c r="AKN122" s="17"/>
      <c r="AKO122" s="17"/>
      <c r="AKP122" s="17"/>
      <c r="AKQ122" s="17"/>
      <c r="AKR122" s="17"/>
      <c r="AKS122" s="17"/>
      <c r="AKT122" s="17"/>
      <c r="AKU122" s="17"/>
      <c r="AKV122" s="17"/>
      <c r="AKW122" s="17"/>
      <c r="AKX122" s="17"/>
      <c r="AKY122" s="17"/>
      <c r="AKZ122" s="17"/>
      <c r="ALA122" s="17"/>
      <c r="ALB122" s="17"/>
      <c r="ALC122" s="17"/>
      <c r="ALD122" s="17"/>
      <c r="ALE122" s="17"/>
      <c r="ALF122" s="17"/>
      <c r="ALG122" s="17"/>
      <c r="ALH122" s="17"/>
      <c r="ALI122" s="17"/>
      <c r="ALJ122" s="17"/>
      <c r="ALK122" s="17"/>
      <c r="ALL122" s="17"/>
      <c r="ALM122" s="17"/>
      <c r="ALN122" s="17"/>
      <c r="ALO122" s="17"/>
      <c r="ALP122" s="17"/>
      <c r="ALQ122" s="17"/>
      <c r="ALR122" s="17"/>
      <c r="ALS122" s="17"/>
      <c r="ALT122" s="17"/>
      <c r="ALU122" s="17"/>
      <c r="ALV122" s="17"/>
      <c r="ALW122" s="17"/>
      <c r="ALX122" s="17"/>
      <c r="ALY122" s="17"/>
      <c r="ALZ122" s="17"/>
      <c r="AMA122" s="17"/>
      <c r="AMB122" s="17"/>
      <c r="AMC122" s="17"/>
      <c r="AMD122" s="17"/>
      <c r="AME122" s="17"/>
      <c r="AMF122" s="17"/>
      <c r="AMG122" s="17"/>
    </row>
    <row r="123" spans="1:1022">
      <c r="A123" s="24" t="s">
        <v>338</v>
      </c>
      <c r="B123" s="24" t="s">
        <v>344</v>
      </c>
      <c r="C123" s="43" t="s">
        <v>345</v>
      </c>
      <c r="D123" s="24"/>
      <c r="E123" s="44"/>
      <c r="F123" s="24" t="s">
        <v>341</v>
      </c>
      <c r="G123" s="24"/>
      <c r="H123" s="24">
        <v>2</v>
      </c>
      <c r="I123" s="16" t="s">
        <v>19</v>
      </c>
      <c r="J123" s="10">
        <f t="shared" si="6"/>
        <v>1024</v>
      </c>
      <c r="M123" s="15"/>
      <c r="N123" s="11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  <c r="XL123" s="9"/>
      <c r="XM123" s="9"/>
      <c r="XN123" s="9"/>
      <c r="XO123" s="9"/>
      <c r="XP123" s="9"/>
      <c r="XQ123" s="9"/>
      <c r="XR123" s="9"/>
      <c r="XS123" s="9"/>
      <c r="XT123" s="9"/>
      <c r="XU123" s="9"/>
      <c r="XV123" s="9"/>
      <c r="XW123" s="9"/>
      <c r="XX123" s="9"/>
      <c r="XY123" s="9"/>
      <c r="XZ123" s="9"/>
      <c r="YA123" s="9"/>
      <c r="YB123" s="9"/>
      <c r="YC123" s="9"/>
      <c r="YD123" s="9"/>
      <c r="YE123" s="9"/>
      <c r="YF123" s="9"/>
      <c r="YG123" s="9"/>
      <c r="YH123" s="9"/>
      <c r="YI123" s="9"/>
      <c r="YJ123" s="9"/>
      <c r="YK123" s="9"/>
      <c r="YL123" s="9"/>
      <c r="YM123" s="9"/>
      <c r="YN123" s="9"/>
      <c r="YO123" s="9"/>
      <c r="YP123" s="9"/>
      <c r="YQ123" s="9"/>
      <c r="YR123" s="9"/>
      <c r="YS123" s="9"/>
      <c r="YT123" s="9"/>
      <c r="YU123" s="9"/>
      <c r="YV123" s="9"/>
      <c r="YW123" s="9"/>
      <c r="YX123" s="9"/>
      <c r="YY123" s="9"/>
      <c r="YZ123" s="9"/>
      <c r="ZA123" s="9"/>
      <c r="ZB123" s="9"/>
      <c r="ZC123" s="9"/>
      <c r="ZD123" s="9"/>
      <c r="ZE123" s="9"/>
      <c r="ZF123" s="9"/>
      <c r="ZG123" s="9"/>
      <c r="ZH123" s="9"/>
      <c r="ZI123" s="9"/>
      <c r="ZJ123" s="9"/>
      <c r="ZK123" s="9"/>
      <c r="ZL123" s="9"/>
      <c r="ZM123" s="9"/>
      <c r="ZN123" s="9"/>
      <c r="ZO123" s="9"/>
      <c r="ZP123" s="9"/>
      <c r="ZQ123" s="9"/>
      <c r="ZR123" s="9"/>
      <c r="ZS123" s="9"/>
      <c r="ZT123" s="9"/>
      <c r="ZU123" s="9"/>
      <c r="ZV123" s="9"/>
      <c r="ZW123" s="9"/>
      <c r="ZX123" s="9"/>
      <c r="ZY123" s="9"/>
      <c r="ZZ123" s="9"/>
      <c r="AAA123" s="9"/>
      <c r="AAB123" s="9"/>
      <c r="AAC123" s="9"/>
      <c r="AAD123" s="9"/>
      <c r="AAE123" s="9"/>
      <c r="AAF123" s="9"/>
      <c r="AAG123" s="9"/>
      <c r="AAH123" s="9"/>
      <c r="AAI123" s="9"/>
      <c r="AAJ123" s="9"/>
      <c r="AAK123" s="9"/>
      <c r="AAL123" s="9"/>
      <c r="AAM123" s="9"/>
      <c r="AAN123" s="9"/>
      <c r="AAO123" s="9"/>
      <c r="AAP123" s="9"/>
      <c r="AAQ123" s="9"/>
      <c r="AAR123" s="9"/>
      <c r="AAS123" s="9"/>
      <c r="AAT123" s="9"/>
      <c r="AAU123" s="9"/>
      <c r="AAV123" s="9"/>
      <c r="AAW123" s="9"/>
      <c r="AAX123" s="9"/>
      <c r="AAY123" s="9"/>
      <c r="AAZ123" s="9"/>
      <c r="ABA123" s="9"/>
      <c r="ABB123" s="9"/>
      <c r="ABC123" s="9"/>
      <c r="ABD123" s="9"/>
      <c r="ABE123" s="9"/>
      <c r="ABF123" s="9"/>
      <c r="ABG123" s="9"/>
      <c r="ABH123" s="9"/>
      <c r="ABI123" s="9"/>
      <c r="ABJ123" s="9"/>
      <c r="ABK123" s="9"/>
      <c r="ABL123" s="9"/>
      <c r="ABM123" s="9"/>
      <c r="ABN123" s="9"/>
      <c r="ABO123" s="9"/>
      <c r="ABP123" s="9"/>
      <c r="ABQ123" s="9"/>
      <c r="ABR123" s="9"/>
      <c r="ABS123" s="9"/>
      <c r="ABT123" s="9"/>
      <c r="ABU123" s="9"/>
      <c r="ABV123" s="9"/>
      <c r="ABW123" s="9"/>
      <c r="ABX123" s="9"/>
      <c r="ABY123" s="9"/>
      <c r="ABZ123" s="9"/>
      <c r="ACA123" s="9"/>
      <c r="ACB123" s="9"/>
      <c r="ACC123" s="9"/>
      <c r="ACD123" s="9"/>
      <c r="ACE123" s="9"/>
      <c r="ACF123" s="9"/>
      <c r="ACG123" s="9"/>
      <c r="ACH123" s="9"/>
      <c r="ACI123" s="9"/>
      <c r="ACJ123" s="9"/>
      <c r="ACK123" s="9"/>
      <c r="ACL123" s="9"/>
      <c r="ACM123" s="9"/>
      <c r="ACN123" s="9"/>
      <c r="ACO123" s="9"/>
      <c r="ACP123" s="9"/>
      <c r="ACQ123" s="9"/>
      <c r="ACR123" s="9"/>
      <c r="ACS123" s="9"/>
      <c r="ACT123" s="9"/>
      <c r="ACU123" s="9"/>
      <c r="ACV123" s="9"/>
      <c r="ACW123" s="9"/>
      <c r="ACX123" s="9"/>
      <c r="ACY123" s="9"/>
      <c r="ACZ123" s="9"/>
      <c r="ADA123" s="9"/>
      <c r="ADB123" s="9"/>
      <c r="ADC123" s="9"/>
      <c r="ADD123" s="9"/>
      <c r="ADE123" s="9"/>
      <c r="ADF123" s="9"/>
      <c r="ADG123" s="9"/>
      <c r="ADH123" s="9"/>
      <c r="ADI123" s="9"/>
      <c r="ADJ123" s="9"/>
      <c r="ADK123" s="9"/>
      <c r="ADL123" s="9"/>
      <c r="ADM123" s="9"/>
      <c r="ADN123" s="9"/>
      <c r="ADO123" s="9"/>
      <c r="ADP123" s="9"/>
      <c r="ADQ123" s="9"/>
      <c r="ADR123" s="9"/>
      <c r="ADS123" s="9"/>
      <c r="ADT123" s="9"/>
      <c r="ADU123" s="9"/>
      <c r="ADV123" s="9"/>
      <c r="ADW123" s="9"/>
      <c r="ADX123" s="9"/>
      <c r="ADY123" s="9"/>
      <c r="ADZ123" s="9"/>
      <c r="AEA123" s="9"/>
      <c r="AEB123" s="9"/>
      <c r="AEC123" s="9"/>
      <c r="AED123" s="9"/>
      <c r="AEE123" s="9"/>
      <c r="AEF123" s="9"/>
      <c r="AEG123" s="9"/>
      <c r="AEH123" s="9"/>
      <c r="AEI123" s="9"/>
      <c r="AEJ123" s="9"/>
      <c r="AEK123" s="9"/>
      <c r="AEL123" s="9"/>
      <c r="AEM123" s="9"/>
      <c r="AEN123" s="9"/>
      <c r="AEO123" s="9"/>
      <c r="AEP123" s="9"/>
      <c r="AEQ123" s="9"/>
      <c r="AER123" s="9"/>
      <c r="AES123" s="9"/>
      <c r="AET123" s="9"/>
      <c r="AEU123" s="9"/>
      <c r="AEV123" s="9"/>
      <c r="AEW123" s="9"/>
      <c r="AEX123" s="9"/>
      <c r="AEY123" s="9"/>
      <c r="AEZ123" s="9"/>
      <c r="AFA123" s="9"/>
      <c r="AFB123" s="9"/>
      <c r="AFC123" s="9"/>
      <c r="AFD123" s="9"/>
      <c r="AFE123" s="9"/>
      <c r="AFF123" s="9"/>
      <c r="AFG123" s="9"/>
      <c r="AFH123" s="9"/>
      <c r="AFI123" s="9"/>
      <c r="AFJ123" s="9"/>
      <c r="AFK123" s="9"/>
      <c r="AFL123" s="9"/>
      <c r="AFM123" s="9"/>
      <c r="AFN123" s="9"/>
      <c r="AFO123" s="9"/>
      <c r="AFP123" s="9"/>
      <c r="AFQ123" s="9"/>
      <c r="AFR123" s="9"/>
      <c r="AFS123" s="9"/>
      <c r="AFT123" s="9"/>
      <c r="AFU123" s="9"/>
      <c r="AFV123" s="9"/>
      <c r="AFW123" s="9"/>
      <c r="AFX123" s="9"/>
      <c r="AFY123" s="9"/>
      <c r="AFZ123" s="9"/>
      <c r="AGA123" s="9"/>
      <c r="AGB123" s="9"/>
      <c r="AGC123" s="9"/>
      <c r="AGD123" s="9"/>
      <c r="AGE123" s="9"/>
      <c r="AGF123" s="9"/>
      <c r="AGG123" s="9"/>
      <c r="AGH123" s="9"/>
      <c r="AGI123" s="9"/>
      <c r="AGJ123" s="9"/>
      <c r="AGK123" s="9"/>
      <c r="AGL123" s="9"/>
      <c r="AGM123" s="9"/>
      <c r="AGN123" s="9"/>
      <c r="AGO123" s="9"/>
      <c r="AGP123" s="9"/>
      <c r="AGQ123" s="9"/>
      <c r="AGR123" s="9"/>
      <c r="AGS123" s="9"/>
      <c r="AGT123" s="9"/>
      <c r="AGU123" s="9"/>
      <c r="AGV123" s="9"/>
      <c r="AGW123" s="9"/>
      <c r="AGX123" s="9"/>
      <c r="AGY123" s="9"/>
      <c r="AGZ123" s="9"/>
      <c r="AHA123" s="9"/>
      <c r="AHB123" s="9"/>
      <c r="AHC123" s="9"/>
      <c r="AHD123" s="9"/>
      <c r="AHE123" s="9"/>
      <c r="AHF123" s="9"/>
      <c r="AHG123" s="9"/>
      <c r="AHH123" s="9"/>
      <c r="AHI123" s="9"/>
      <c r="AHJ123" s="9"/>
      <c r="AHK123" s="9"/>
      <c r="AHL123" s="9"/>
      <c r="AHM123" s="9"/>
      <c r="AHN123" s="9"/>
      <c r="AHO123" s="9"/>
      <c r="AHP123" s="9"/>
      <c r="AHQ123" s="9"/>
      <c r="AHR123" s="9"/>
      <c r="AHS123" s="9"/>
      <c r="AHT123" s="9"/>
      <c r="AHU123" s="9"/>
      <c r="AHV123" s="9"/>
      <c r="AHW123" s="9"/>
      <c r="AHX123" s="9"/>
      <c r="AHY123" s="9"/>
      <c r="AHZ123" s="9"/>
      <c r="AIA123" s="9"/>
      <c r="AIB123" s="9"/>
      <c r="AIC123" s="9"/>
      <c r="AID123" s="9"/>
      <c r="AIE123" s="9"/>
      <c r="AIF123" s="9"/>
      <c r="AIG123" s="9"/>
      <c r="AIH123" s="9"/>
      <c r="AII123" s="9"/>
      <c r="AIJ123" s="9"/>
      <c r="AIK123" s="9"/>
      <c r="AIL123" s="9"/>
      <c r="AIM123" s="9"/>
      <c r="AIN123" s="9"/>
      <c r="AIO123" s="9"/>
      <c r="AIP123" s="9"/>
      <c r="AIQ123" s="9"/>
      <c r="AIR123" s="9"/>
      <c r="AIS123" s="9"/>
      <c r="AIT123" s="9"/>
      <c r="AIU123" s="9"/>
      <c r="AIV123" s="9"/>
      <c r="AIW123" s="9"/>
      <c r="AIX123" s="9"/>
      <c r="AIY123" s="9"/>
      <c r="AIZ123" s="9"/>
      <c r="AJA123" s="9"/>
      <c r="AJB123" s="9"/>
      <c r="AJC123" s="9"/>
      <c r="AJD123" s="9"/>
      <c r="AJE123" s="9"/>
      <c r="AJF123" s="9"/>
      <c r="AJG123" s="9"/>
      <c r="AJH123" s="9"/>
      <c r="AJI123" s="9"/>
      <c r="AJJ123" s="9"/>
      <c r="AJK123" s="9"/>
      <c r="AJL123" s="9"/>
      <c r="AJM123" s="9"/>
      <c r="AJN123" s="9"/>
      <c r="AJO123" s="9"/>
      <c r="AJP123" s="9"/>
      <c r="AJQ123" s="9"/>
      <c r="AJR123" s="9"/>
      <c r="AJS123" s="9"/>
      <c r="AJT123" s="9"/>
      <c r="AJU123" s="9"/>
      <c r="AJV123" s="9"/>
      <c r="AJW123" s="9"/>
      <c r="AJX123" s="9"/>
      <c r="AJY123" s="9"/>
      <c r="AJZ123" s="9"/>
      <c r="AKA123" s="9"/>
      <c r="AKB123" s="9"/>
      <c r="AKC123" s="9"/>
      <c r="AKD123" s="9"/>
      <c r="AKE123" s="9"/>
      <c r="AKF123" s="9"/>
      <c r="AKG123" s="9"/>
      <c r="AKH123" s="9"/>
      <c r="AKI123" s="9"/>
      <c r="AKJ123" s="9"/>
      <c r="AKK123" s="9"/>
      <c r="AKL123" s="9"/>
      <c r="AKM123" s="9"/>
      <c r="AKN123" s="9"/>
      <c r="AKO123" s="9"/>
      <c r="AKP123" s="9"/>
      <c r="AKQ123" s="9"/>
      <c r="AKR123" s="9"/>
      <c r="AKS123" s="9"/>
      <c r="AKT123" s="9"/>
      <c r="AKU123" s="9"/>
      <c r="AKV123" s="9"/>
      <c r="AKW123" s="9"/>
      <c r="AKX123" s="9"/>
      <c r="AKY123" s="9"/>
      <c r="AKZ123" s="9"/>
      <c r="ALA123" s="9"/>
      <c r="ALB123" s="9"/>
      <c r="ALC123" s="9"/>
      <c r="ALD123" s="9"/>
      <c r="ALE123" s="9"/>
      <c r="ALF123" s="9"/>
      <c r="ALG123" s="9"/>
      <c r="ALH123" s="9"/>
      <c r="ALI123" s="9"/>
      <c r="ALJ123" s="9"/>
      <c r="ALK123" s="9"/>
      <c r="ALL123" s="9"/>
      <c r="ALM123" s="9"/>
      <c r="ALN123" s="9"/>
      <c r="ALO123" s="9"/>
      <c r="ALP123" s="9"/>
      <c r="ALQ123" s="9"/>
      <c r="ALR123" s="9"/>
      <c r="ALS123" s="9"/>
      <c r="ALT123" s="9"/>
      <c r="ALU123" s="9"/>
      <c r="ALV123" s="9"/>
      <c r="ALW123" s="9"/>
      <c r="ALX123" s="9"/>
      <c r="ALY123" s="9"/>
      <c r="ALZ123" s="9"/>
      <c r="AMA123" s="9"/>
      <c r="AMB123" s="9"/>
      <c r="AMC123" s="9"/>
      <c r="AMD123" s="9"/>
      <c r="AME123" s="9"/>
      <c r="AMF123" s="9"/>
      <c r="AMG123" s="9"/>
    </row>
    <row r="124" spans="1:1022">
      <c r="A124" s="10" t="s">
        <v>346</v>
      </c>
      <c r="B124" s="10" t="s">
        <v>347</v>
      </c>
      <c r="C124" s="11" t="s">
        <v>348</v>
      </c>
      <c r="F124" s="10" t="s">
        <v>349</v>
      </c>
      <c r="H124" s="10">
        <v>1</v>
      </c>
      <c r="I124" s="10" t="s">
        <v>19</v>
      </c>
      <c r="J124" s="10">
        <f t="shared" si="6"/>
        <v>512</v>
      </c>
      <c r="K124" s="10" t="s">
        <v>350</v>
      </c>
      <c r="L124" s="13">
        <v>42607</v>
      </c>
      <c r="M124" s="15">
        <v>42621</v>
      </c>
      <c r="N124" s="45" t="s">
        <v>351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N124" s="17"/>
      <c r="MO124" s="17"/>
      <c r="MP124" s="17"/>
      <c r="MQ124" s="17"/>
      <c r="MR124" s="17"/>
      <c r="MS124" s="17"/>
      <c r="MT124" s="17"/>
      <c r="MU124" s="17"/>
      <c r="MV124" s="17"/>
      <c r="MW124" s="17"/>
      <c r="MX124" s="17"/>
      <c r="MY124" s="17"/>
      <c r="MZ124" s="17"/>
      <c r="NA124" s="17"/>
      <c r="NB124" s="17"/>
      <c r="NC124" s="17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  <c r="YV124" s="17"/>
      <c r="YW124" s="17"/>
      <c r="YX124" s="17"/>
      <c r="YY124" s="17"/>
      <c r="YZ124" s="17"/>
      <c r="ZA124" s="17"/>
      <c r="ZB124" s="17"/>
      <c r="ZC124" s="17"/>
      <c r="ZD124" s="17"/>
      <c r="ZE124" s="17"/>
      <c r="ZF124" s="17"/>
      <c r="ZG124" s="17"/>
      <c r="ZH124" s="17"/>
      <c r="ZI124" s="17"/>
      <c r="ZJ124" s="17"/>
      <c r="ZK124" s="17"/>
      <c r="ZL124" s="17"/>
      <c r="ZM124" s="17"/>
      <c r="ZN124" s="17"/>
      <c r="ZO124" s="17"/>
      <c r="ZP124" s="17"/>
      <c r="ZQ124" s="17"/>
      <c r="ZR124" s="17"/>
      <c r="ZS124" s="17"/>
      <c r="ZT124" s="17"/>
      <c r="ZU124" s="17"/>
      <c r="ZV124" s="17"/>
      <c r="ZW124" s="17"/>
      <c r="ZX124" s="17"/>
      <c r="ZY124" s="17"/>
      <c r="ZZ124" s="17"/>
      <c r="AAA124" s="17"/>
      <c r="AAB124" s="17"/>
      <c r="AAC124" s="17"/>
      <c r="AAD124" s="17"/>
      <c r="AAE124" s="17"/>
      <c r="AAF124" s="17"/>
      <c r="AAG124" s="17"/>
      <c r="AAH124" s="17"/>
      <c r="AAI124" s="17"/>
      <c r="AAJ124" s="17"/>
      <c r="AAK124" s="17"/>
      <c r="AAL124" s="17"/>
      <c r="AAM124" s="17"/>
      <c r="AAN124" s="17"/>
      <c r="AAO124" s="17"/>
      <c r="AAP124" s="17"/>
      <c r="AAQ124" s="17"/>
      <c r="AAR124" s="17"/>
      <c r="AAS124" s="17"/>
      <c r="AAT124" s="17"/>
      <c r="AAU124" s="17"/>
      <c r="AAV124" s="17"/>
      <c r="AAW124" s="17"/>
      <c r="AAX124" s="17"/>
      <c r="AAY124" s="17"/>
      <c r="AAZ124" s="17"/>
      <c r="ABA124" s="17"/>
      <c r="ABB124" s="17"/>
      <c r="ABC124" s="17"/>
      <c r="ABD124" s="17"/>
      <c r="ABE124" s="17"/>
      <c r="ABF124" s="17"/>
      <c r="ABG124" s="17"/>
      <c r="ABH124" s="17"/>
      <c r="ABI124" s="17"/>
      <c r="ABJ124" s="17"/>
      <c r="ABK124" s="17"/>
      <c r="ABL124" s="17"/>
      <c r="ABM124" s="17"/>
      <c r="ABN124" s="17"/>
      <c r="ABO124" s="17"/>
      <c r="ABP124" s="17"/>
      <c r="ABQ124" s="17"/>
      <c r="ABR124" s="17"/>
      <c r="ABS124" s="17"/>
      <c r="ABT124" s="17"/>
      <c r="ABU124" s="17"/>
      <c r="ABV124" s="17"/>
      <c r="ABW124" s="17"/>
      <c r="ABX124" s="17"/>
      <c r="ABY124" s="17"/>
      <c r="ABZ124" s="17"/>
      <c r="ACA124" s="17"/>
      <c r="ACB124" s="17"/>
      <c r="ACC124" s="17"/>
      <c r="ACD124" s="17"/>
      <c r="ACE124" s="17"/>
      <c r="ACF124" s="17"/>
      <c r="ACG124" s="17"/>
      <c r="ACH124" s="17"/>
      <c r="ACI124" s="17"/>
      <c r="ACJ124" s="17"/>
      <c r="ACK124" s="17"/>
      <c r="ACL124" s="17"/>
      <c r="ACM124" s="17"/>
      <c r="ACN124" s="17"/>
      <c r="ACO124" s="17"/>
      <c r="ACP124" s="17"/>
      <c r="ACQ124" s="17"/>
      <c r="ACR124" s="17"/>
      <c r="ACS124" s="17"/>
      <c r="ACT124" s="17"/>
      <c r="ACU124" s="17"/>
      <c r="ACV124" s="17"/>
      <c r="ACW124" s="17"/>
      <c r="ACX124" s="17"/>
      <c r="ACY124" s="17"/>
      <c r="ACZ124" s="17"/>
      <c r="ADA124" s="17"/>
      <c r="ADB124" s="17"/>
      <c r="ADC124" s="17"/>
      <c r="ADD124" s="17"/>
      <c r="ADE124" s="17"/>
      <c r="ADF124" s="17"/>
      <c r="ADG124" s="17"/>
      <c r="ADH124" s="17"/>
      <c r="ADI124" s="17"/>
      <c r="ADJ124" s="17"/>
      <c r="ADK124" s="17"/>
      <c r="ADL124" s="17"/>
      <c r="ADM124" s="17"/>
      <c r="ADN124" s="17"/>
      <c r="ADO124" s="17"/>
      <c r="ADP124" s="17"/>
      <c r="ADQ124" s="17"/>
      <c r="ADR124" s="17"/>
      <c r="ADS124" s="17"/>
      <c r="ADT124" s="17"/>
      <c r="ADU124" s="17"/>
      <c r="ADV124" s="17"/>
      <c r="ADW124" s="17"/>
      <c r="ADX124" s="17"/>
      <c r="ADY124" s="17"/>
      <c r="ADZ124" s="17"/>
      <c r="AEA124" s="17"/>
      <c r="AEB124" s="17"/>
      <c r="AEC124" s="17"/>
      <c r="AED124" s="17"/>
      <c r="AEE124" s="17"/>
      <c r="AEF124" s="17"/>
      <c r="AEG124" s="17"/>
      <c r="AEH124" s="17"/>
      <c r="AEI124" s="17"/>
      <c r="AEJ124" s="17"/>
      <c r="AEK124" s="17"/>
      <c r="AEL124" s="17"/>
      <c r="AEM124" s="17"/>
      <c r="AEN124" s="17"/>
      <c r="AEO124" s="17"/>
      <c r="AEP124" s="17"/>
      <c r="AEQ124" s="17"/>
      <c r="AER124" s="17"/>
      <c r="AES124" s="17"/>
      <c r="AET124" s="17"/>
      <c r="AEU124" s="17"/>
      <c r="AEV124" s="17"/>
      <c r="AEW124" s="17"/>
      <c r="AEX124" s="17"/>
      <c r="AEY124" s="17"/>
      <c r="AEZ124" s="17"/>
      <c r="AFA124" s="17"/>
      <c r="AFB124" s="17"/>
      <c r="AFC124" s="17"/>
      <c r="AFD124" s="17"/>
      <c r="AFE124" s="17"/>
      <c r="AFF124" s="17"/>
      <c r="AFG124" s="17"/>
      <c r="AFH124" s="17"/>
      <c r="AFI124" s="17"/>
      <c r="AFJ124" s="17"/>
      <c r="AFK124" s="17"/>
      <c r="AFL124" s="17"/>
      <c r="AFM124" s="17"/>
      <c r="AFN124" s="17"/>
      <c r="AFO124" s="17"/>
      <c r="AFP124" s="17"/>
      <c r="AFQ124" s="17"/>
      <c r="AFR124" s="17"/>
      <c r="AFS124" s="17"/>
      <c r="AFT124" s="17"/>
      <c r="AFU124" s="17"/>
      <c r="AFV124" s="17"/>
      <c r="AFW124" s="17"/>
      <c r="AFX124" s="17"/>
      <c r="AFY124" s="17"/>
      <c r="AFZ124" s="17"/>
      <c r="AGA124" s="17"/>
      <c r="AGB124" s="17"/>
      <c r="AGC124" s="17"/>
      <c r="AGD124" s="17"/>
      <c r="AGE124" s="17"/>
      <c r="AGF124" s="17"/>
      <c r="AGG124" s="17"/>
      <c r="AGH124" s="17"/>
      <c r="AGI124" s="17"/>
      <c r="AGJ124" s="17"/>
      <c r="AGK124" s="17"/>
      <c r="AGL124" s="17"/>
      <c r="AGM124" s="17"/>
      <c r="AGN124" s="17"/>
      <c r="AGO124" s="17"/>
      <c r="AGP124" s="17"/>
      <c r="AGQ124" s="17"/>
      <c r="AGR124" s="17"/>
      <c r="AGS124" s="17"/>
      <c r="AGT124" s="17"/>
      <c r="AGU124" s="17"/>
      <c r="AGV124" s="17"/>
      <c r="AGW124" s="17"/>
      <c r="AGX124" s="17"/>
      <c r="AGY124" s="17"/>
      <c r="AGZ124" s="17"/>
      <c r="AHA124" s="17"/>
      <c r="AHB124" s="17"/>
      <c r="AHC124" s="17"/>
      <c r="AHD124" s="17"/>
      <c r="AHE124" s="17"/>
      <c r="AHF124" s="17"/>
      <c r="AHG124" s="17"/>
      <c r="AHH124" s="17"/>
      <c r="AHI124" s="17"/>
      <c r="AHJ124" s="17"/>
      <c r="AHK124" s="17"/>
      <c r="AHL124" s="17"/>
      <c r="AHM124" s="17"/>
      <c r="AHN124" s="17"/>
      <c r="AHO124" s="17"/>
      <c r="AHP124" s="17"/>
      <c r="AHQ124" s="17"/>
      <c r="AHR124" s="17"/>
      <c r="AHS124" s="17"/>
      <c r="AHT124" s="17"/>
      <c r="AHU124" s="17"/>
      <c r="AHV124" s="17"/>
      <c r="AHW124" s="17"/>
      <c r="AHX124" s="17"/>
      <c r="AHY124" s="17"/>
      <c r="AHZ124" s="17"/>
      <c r="AIA124" s="17"/>
      <c r="AIB124" s="17"/>
      <c r="AIC124" s="17"/>
      <c r="AID124" s="17"/>
      <c r="AIE124" s="17"/>
      <c r="AIF124" s="17"/>
      <c r="AIG124" s="17"/>
      <c r="AIH124" s="17"/>
      <c r="AII124" s="17"/>
      <c r="AIJ124" s="17"/>
      <c r="AIK124" s="17"/>
      <c r="AIL124" s="17"/>
      <c r="AIM124" s="17"/>
      <c r="AIN124" s="17"/>
      <c r="AIO124" s="17"/>
      <c r="AIP124" s="17"/>
      <c r="AIQ124" s="17"/>
      <c r="AIR124" s="17"/>
      <c r="AIS124" s="17"/>
      <c r="AIT124" s="17"/>
      <c r="AIU124" s="17"/>
      <c r="AIV124" s="17"/>
      <c r="AIW124" s="17"/>
      <c r="AIX124" s="17"/>
      <c r="AIY124" s="17"/>
      <c r="AIZ124" s="17"/>
      <c r="AJA124" s="17"/>
      <c r="AJB124" s="17"/>
      <c r="AJC124" s="17"/>
      <c r="AJD124" s="17"/>
      <c r="AJE124" s="17"/>
      <c r="AJF124" s="17"/>
      <c r="AJG124" s="17"/>
      <c r="AJH124" s="17"/>
      <c r="AJI124" s="17"/>
      <c r="AJJ124" s="17"/>
      <c r="AJK124" s="17"/>
      <c r="AJL124" s="17"/>
      <c r="AJM124" s="17"/>
      <c r="AJN124" s="17"/>
      <c r="AJO124" s="17"/>
      <c r="AJP124" s="17"/>
      <c r="AJQ124" s="17"/>
      <c r="AJR124" s="17"/>
      <c r="AJS124" s="17"/>
      <c r="AJT124" s="17"/>
      <c r="AJU124" s="17"/>
      <c r="AJV124" s="17"/>
      <c r="AJW124" s="17"/>
      <c r="AJX124" s="17"/>
      <c r="AJY124" s="17"/>
      <c r="AJZ124" s="17"/>
      <c r="AKA124" s="17"/>
      <c r="AKB124" s="17"/>
      <c r="AKC124" s="17"/>
      <c r="AKD124" s="17"/>
      <c r="AKE124" s="17"/>
      <c r="AKF124" s="17"/>
      <c r="AKG124" s="17"/>
      <c r="AKH124" s="17"/>
      <c r="AKI124" s="17"/>
      <c r="AKJ124" s="17"/>
      <c r="AKK124" s="17"/>
      <c r="AKL124" s="17"/>
      <c r="AKM124" s="17"/>
      <c r="AKN124" s="17"/>
      <c r="AKO124" s="17"/>
      <c r="AKP124" s="17"/>
      <c r="AKQ124" s="17"/>
      <c r="AKR124" s="17"/>
      <c r="AKS124" s="17"/>
      <c r="AKT124" s="17"/>
      <c r="AKU124" s="17"/>
      <c r="AKV124" s="17"/>
      <c r="AKW124" s="17"/>
      <c r="AKX124" s="17"/>
      <c r="AKY124" s="17"/>
      <c r="AKZ124" s="17"/>
      <c r="ALA124" s="17"/>
      <c r="ALB124" s="17"/>
      <c r="ALC124" s="17"/>
      <c r="ALD124" s="17"/>
      <c r="ALE124" s="17"/>
      <c r="ALF124" s="17"/>
      <c r="ALG124" s="17"/>
      <c r="ALH124" s="17"/>
      <c r="ALI124" s="17"/>
      <c r="ALJ124" s="17"/>
      <c r="ALK124" s="17"/>
      <c r="ALL124" s="17"/>
      <c r="ALM124" s="17"/>
      <c r="ALN124" s="17"/>
      <c r="ALO124" s="17"/>
      <c r="ALP124" s="17"/>
      <c r="ALQ124" s="17"/>
      <c r="ALR124" s="17"/>
      <c r="ALS124" s="17"/>
      <c r="ALT124" s="17"/>
      <c r="ALU124" s="17"/>
      <c r="ALV124" s="17"/>
      <c r="ALW124" s="17"/>
      <c r="ALX124" s="17"/>
      <c r="ALY124" s="17"/>
      <c r="ALZ124" s="17"/>
      <c r="AMA124" s="17"/>
      <c r="AMB124" s="17"/>
      <c r="AMC124" s="17"/>
      <c r="AMD124" s="17"/>
      <c r="AME124" s="17"/>
      <c r="AMF124" s="17"/>
      <c r="AMG124" s="17"/>
    </row>
    <row r="125" spans="1:1022">
      <c r="A125" s="10" t="s">
        <v>352</v>
      </c>
      <c r="B125" s="17" t="s">
        <v>353</v>
      </c>
      <c r="C125" s="39" t="s">
        <v>354</v>
      </c>
      <c r="F125" s="10" t="s">
        <v>355</v>
      </c>
      <c r="H125" s="10">
        <v>0.02</v>
      </c>
      <c r="I125" s="17" t="s">
        <v>19</v>
      </c>
      <c r="J125" s="10">
        <f t="shared" si="6"/>
        <v>10.24</v>
      </c>
      <c r="K125" s="46" t="s">
        <v>356</v>
      </c>
      <c r="L125" s="13">
        <v>42628</v>
      </c>
      <c r="M125" s="13"/>
      <c r="N125" s="11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F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  <c r="KX125" s="17"/>
      <c r="KY125" s="17"/>
      <c r="KZ125" s="17"/>
      <c r="LA125" s="17"/>
      <c r="LB125" s="17"/>
      <c r="LC125" s="17"/>
      <c r="LD125" s="17"/>
      <c r="LE125" s="17"/>
      <c r="LF125" s="17"/>
      <c r="LG125" s="17"/>
      <c r="LH125" s="17"/>
      <c r="LI125" s="17"/>
      <c r="LJ125" s="17"/>
      <c r="LK125" s="17"/>
      <c r="LL125" s="17"/>
      <c r="LM125" s="17"/>
      <c r="LN125" s="17"/>
      <c r="LO125" s="17"/>
      <c r="LP125" s="17"/>
      <c r="LQ125" s="17"/>
      <c r="LR125" s="17"/>
      <c r="LS125" s="17"/>
      <c r="LT125" s="17"/>
      <c r="LU125" s="17"/>
      <c r="LV125" s="17"/>
      <c r="LW125" s="17"/>
      <c r="LX125" s="17"/>
      <c r="LY125" s="17"/>
      <c r="LZ125" s="17"/>
      <c r="MA125" s="17"/>
      <c r="MB125" s="17"/>
      <c r="MC125" s="17"/>
      <c r="MD125" s="17"/>
      <c r="ME125" s="17"/>
      <c r="MF125" s="17"/>
      <c r="MG125" s="17"/>
      <c r="MH125" s="17"/>
      <c r="MI125" s="17"/>
      <c r="MJ125" s="17"/>
      <c r="MK125" s="17"/>
      <c r="ML125" s="17"/>
      <c r="MM125" s="17"/>
      <c r="MN125" s="17"/>
      <c r="MO125" s="17"/>
      <c r="MP125" s="17"/>
      <c r="MQ125" s="17"/>
      <c r="MR125" s="17"/>
      <c r="MS125" s="17"/>
      <c r="MT125" s="17"/>
      <c r="MU125" s="17"/>
      <c r="MV125" s="17"/>
      <c r="MW125" s="17"/>
      <c r="MX125" s="17"/>
      <c r="MY125" s="17"/>
      <c r="MZ125" s="17"/>
      <c r="NA125" s="17"/>
      <c r="NB125" s="17"/>
      <c r="NC125" s="17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  <c r="YV125" s="17"/>
      <c r="YW125" s="17"/>
      <c r="YX125" s="17"/>
      <c r="YY125" s="17"/>
      <c r="YZ125" s="17"/>
      <c r="ZA125" s="17"/>
      <c r="ZB125" s="17"/>
      <c r="ZC125" s="17"/>
      <c r="ZD125" s="17"/>
      <c r="ZE125" s="17"/>
      <c r="ZF125" s="17"/>
      <c r="ZG125" s="17"/>
      <c r="ZH125" s="17"/>
      <c r="ZI125" s="17"/>
      <c r="ZJ125" s="17"/>
      <c r="ZK125" s="17"/>
      <c r="ZL125" s="17"/>
      <c r="ZM125" s="17"/>
      <c r="ZN125" s="17"/>
      <c r="ZO125" s="17"/>
      <c r="ZP125" s="17"/>
      <c r="ZQ125" s="17"/>
      <c r="ZR125" s="17"/>
      <c r="ZS125" s="17"/>
      <c r="ZT125" s="17"/>
      <c r="ZU125" s="17"/>
      <c r="ZV125" s="17"/>
      <c r="ZW125" s="17"/>
      <c r="ZX125" s="17"/>
      <c r="ZY125" s="17"/>
      <c r="ZZ125" s="17"/>
      <c r="AAA125" s="17"/>
      <c r="AAB125" s="17"/>
      <c r="AAC125" s="17"/>
      <c r="AAD125" s="17"/>
      <c r="AAE125" s="17"/>
      <c r="AAF125" s="17"/>
      <c r="AAG125" s="17"/>
      <c r="AAH125" s="17"/>
      <c r="AAI125" s="17"/>
      <c r="AAJ125" s="17"/>
      <c r="AAK125" s="17"/>
      <c r="AAL125" s="17"/>
      <c r="AAM125" s="17"/>
      <c r="AAN125" s="17"/>
      <c r="AAO125" s="17"/>
      <c r="AAP125" s="17"/>
      <c r="AAQ125" s="17"/>
      <c r="AAR125" s="17"/>
      <c r="AAS125" s="17"/>
      <c r="AAT125" s="17"/>
      <c r="AAU125" s="17"/>
      <c r="AAV125" s="17"/>
      <c r="AAW125" s="17"/>
      <c r="AAX125" s="17"/>
      <c r="AAY125" s="17"/>
      <c r="AAZ125" s="17"/>
      <c r="ABA125" s="17"/>
      <c r="ABB125" s="17"/>
      <c r="ABC125" s="17"/>
      <c r="ABD125" s="17"/>
      <c r="ABE125" s="17"/>
      <c r="ABF125" s="17"/>
      <c r="ABG125" s="17"/>
      <c r="ABH125" s="17"/>
      <c r="ABI125" s="17"/>
      <c r="ABJ125" s="17"/>
      <c r="ABK125" s="17"/>
      <c r="ABL125" s="17"/>
      <c r="ABM125" s="17"/>
      <c r="ABN125" s="17"/>
      <c r="ABO125" s="17"/>
      <c r="ABP125" s="17"/>
      <c r="ABQ125" s="17"/>
      <c r="ABR125" s="17"/>
      <c r="ABS125" s="17"/>
      <c r="ABT125" s="17"/>
      <c r="ABU125" s="17"/>
      <c r="ABV125" s="17"/>
      <c r="ABW125" s="17"/>
      <c r="ABX125" s="17"/>
      <c r="ABY125" s="17"/>
      <c r="ABZ125" s="17"/>
      <c r="ACA125" s="17"/>
      <c r="ACB125" s="17"/>
      <c r="ACC125" s="17"/>
      <c r="ACD125" s="17"/>
      <c r="ACE125" s="17"/>
      <c r="ACF125" s="17"/>
      <c r="ACG125" s="17"/>
      <c r="ACH125" s="17"/>
      <c r="ACI125" s="17"/>
      <c r="ACJ125" s="17"/>
      <c r="ACK125" s="17"/>
      <c r="ACL125" s="17"/>
      <c r="ACM125" s="17"/>
      <c r="ACN125" s="17"/>
      <c r="ACO125" s="17"/>
      <c r="ACP125" s="17"/>
      <c r="ACQ125" s="17"/>
      <c r="ACR125" s="17"/>
      <c r="ACS125" s="17"/>
      <c r="ACT125" s="17"/>
      <c r="ACU125" s="17"/>
      <c r="ACV125" s="17"/>
      <c r="ACW125" s="17"/>
      <c r="ACX125" s="17"/>
      <c r="ACY125" s="17"/>
      <c r="ACZ125" s="17"/>
      <c r="ADA125" s="17"/>
      <c r="ADB125" s="17"/>
      <c r="ADC125" s="17"/>
      <c r="ADD125" s="17"/>
      <c r="ADE125" s="17"/>
      <c r="ADF125" s="17"/>
      <c r="ADG125" s="17"/>
      <c r="ADH125" s="17"/>
      <c r="ADI125" s="17"/>
      <c r="ADJ125" s="17"/>
      <c r="ADK125" s="17"/>
      <c r="ADL125" s="17"/>
      <c r="ADM125" s="17"/>
      <c r="ADN125" s="17"/>
      <c r="ADO125" s="17"/>
      <c r="ADP125" s="17"/>
      <c r="ADQ125" s="17"/>
      <c r="ADR125" s="17"/>
      <c r="ADS125" s="17"/>
      <c r="ADT125" s="17"/>
      <c r="ADU125" s="17"/>
      <c r="ADV125" s="17"/>
      <c r="ADW125" s="17"/>
      <c r="ADX125" s="17"/>
      <c r="ADY125" s="17"/>
      <c r="ADZ125" s="17"/>
      <c r="AEA125" s="17"/>
      <c r="AEB125" s="17"/>
      <c r="AEC125" s="17"/>
      <c r="AED125" s="17"/>
      <c r="AEE125" s="17"/>
      <c r="AEF125" s="17"/>
      <c r="AEG125" s="17"/>
      <c r="AEH125" s="17"/>
      <c r="AEI125" s="17"/>
      <c r="AEJ125" s="17"/>
      <c r="AEK125" s="17"/>
      <c r="AEL125" s="17"/>
      <c r="AEM125" s="17"/>
      <c r="AEN125" s="17"/>
      <c r="AEO125" s="17"/>
      <c r="AEP125" s="17"/>
      <c r="AEQ125" s="17"/>
      <c r="AER125" s="17"/>
      <c r="AES125" s="17"/>
      <c r="AET125" s="17"/>
      <c r="AEU125" s="17"/>
      <c r="AEV125" s="17"/>
      <c r="AEW125" s="17"/>
      <c r="AEX125" s="17"/>
      <c r="AEY125" s="17"/>
      <c r="AEZ125" s="17"/>
      <c r="AFA125" s="17"/>
      <c r="AFB125" s="17"/>
      <c r="AFC125" s="17"/>
      <c r="AFD125" s="17"/>
      <c r="AFE125" s="17"/>
      <c r="AFF125" s="17"/>
      <c r="AFG125" s="17"/>
      <c r="AFH125" s="17"/>
      <c r="AFI125" s="17"/>
      <c r="AFJ125" s="17"/>
      <c r="AFK125" s="17"/>
      <c r="AFL125" s="17"/>
      <c r="AFM125" s="17"/>
      <c r="AFN125" s="17"/>
      <c r="AFO125" s="17"/>
      <c r="AFP125" s="17"/>
      <c r="AFQ125" s="17"/>
      <c r="AFR125" s="17"/>
      <c r="AFS125" s="17"/>
      <c r="AFT125" s="17"/>
      <c r="AFU125" s="17"/>
      <c r="AFV125" s="17"/>
      <c r="AFW125" s="17"/>
      <c r="AFX125" s="17"/>
      <c r="AFY125" s="17"/>
      <c r="AFZ125" s="17"/>
      <c r="AGA125" s="17"/>
      <c r="AGB125" s="17"/>
      <c r="AGC125" s="17"/>
      <c r="AGD125" s="17"/>
      <c r="AGE125" s="17"/>
      <c r="AGF125" s="17"/>
      <c r="AGG125" s="17"/>
      <c r="AGH125" s="17"/>
      <c r="AGI125" s="17"/>
      <c r="AGJ125" s="17"/>
      <c r="AGK125" s="17"/>
      <c r="AGL125" s="17"/>
      <c r="AGM125" s="17"/>
      <c r="AGN125" s="17"/>
      <c r="AGO125" s="17"/>
      <c r="AGP125" s="17"/>
      <c r="AGQ125" s="17"/>
      <c r="AGR125" s="17"/>
      <c r="AGS125" s="17"/>
      <c r="AGT125" s="17"/>
      <c r="AGU125" s="17"/>
      <c r="AGV125" s="17"/>
      <c r="AGW125" s="17"/>
      <c r="AGX125" s="17"/>
      <c r="AGY125" s="17"/>
      <c r="AGZ125" s="17"/>
      <c r="AHA125" s="17"/>
      <c r="AHB125" s="17"/>
      <c r="AHC125" s="17"/>
      <c r="AHD125" s="17"/>
      <c r="AHE125" s="17"/>
      <c r="AHF125" s="17"/>
      <c r="AHG125" s="17"/>
      <c r="AHH125" s="17"/>
      <c r="AHI125" s="17"/>
      <c r="AHJ125" s="17"/>
      <c r="AHK125" s="17"/>
      <c r="AHL125" s="17"/>
      <c r="AHM125" s="17"/>
      <c r="AHN125" s="17"/>
      <c r="AHO125" s="17"/>
      <c r="AHP125" s="17"/>
      <c r="AHQ125" s="17"/>
      <c r="AHR125" s="17"/>
      <c r="AHS125" s="17"/>
      <c r="AHT125" s="17"/>
      <c r="AHU125" s="17"/>
      <c r="AHV125" s="17"/>
      <c r="AHW125" s="17"/>
      <c r="AHX125" s="17"/>
      <c r="AHY125" s="17"/>
      <c r="AHZ125" s="17"/>
      <c r="AIA125" s="17"/>
      <c r="AIB125" s="17"/>
      <c r="AIC125" s="17"/>
      <c r="AID125" s="17"/>
      <c r="AIE125" s="17"/>
      <c r="AIF125" s="17"/>
      <c r="AIG125" s="17"/>
      <c r="AIH125" s="17"/>
      <c r="AII125" s="17"/>
      <c r="AIJ125" s="17"/>
      <c r="AIK125" s="17"/>
      <c r="AIL125" s="17"/>
      <c r="AIM125" s="17"/>
      <c r="AIN125" s="17"/>
      <c r="AIO125" s="17"/>
      <c r="AIP125" s="17"/>
      <c r="AIQ125" s="17"/>
      <c r="AIR125" s="17"/>
      <c r="AIS125" s="17"/>
      <c r="AIT125" s="17"/>
      <c r="AIU125" s="17"/>
      <c r="AIV125" s="17"/>
      <c r="AIW125" s="17"/>
      <c r="AIX125" s="17"/>
      <c r="AIY125" s="17"/>
      <c r="AIZ125" s="17"/>
      <c r="AJA125" s="17"/>
      <c r="AJB125" s="17"/>
      <c r="AJC125" s="17"/>
      <c r="AJD125" s="17"/>
      <c r="AJE125" s="17"/>
      <c r="AJF125" s="17"/>
      <c r="AJG125" s="17"/>
      <c r="AJH125" s="17"/>
      <c r="AJI125" s="17"/>
      <c r="AJJ125" s="17"/>
      <c r="AJK125" s="17"/>
      <c r="AJL125" s="17"/>
      <c r="AJM125" s="17"/>
      <c r="AJN125" s="17"/>
      <c r="AJO125" s="17"/>
      <c r="AJP125" s="17"/>
      <c r="AJQ125" s="17"/>
      <c r="AJR125" s="17"/>
      <c r="AJS125" s="17"/>
      <c r="AJT125" s="17"/>
      <c r="AJU125" s="17"/>
      <c r="AJV125" s="17"/>
      <c r="AJW125" s="17"/>
      <c r="AJX125" s="17"/>
      <c r="AJY125" s="17"/>
      <c r="AJZ125" s="17"/>
      <c r="AKA125" s="17"/>
      <c r="AKB125" s="17"/>
      <c r="AKC125" s="17"/>
      <c r="AKD125" s="17"/>
      <c r="AKE125" s="17"/>
      <c r="AKF125" s="17"/>
      <c r="AKG125" s="17"/>
      <c r="AKH125" s="17"/>
      <c r="AKI125" s="17"/>
      <c r="AKJ125" s="17"/>
      <c r="AKK125" s="17"/>
      <c r="AKL125" s="17"/>
      <c r="AKM125" s="17"/>
      <c r="AKN125" s="17"/>
      <c r="AKO125" s="17"/>
      <c r="AKP125" s="17"/>
      <c r="AKQ125" s="17"/>
      <c r="AKR125" s="17"/>
      <c r="AKS125" s="17"/>
      <c r="AKT125" s="17"/>
      <c r="AKU125" s="17"/>
      <c r="AKV125" s="17"/>
      <c r="AKW125" s="17"/>
      <c r="AKX125" s="17"/>
      <c r="AKY125" s="17"/>
      <c r="AKZ125" s="17"/>
      <c r="ALA125" s="17"/>
      <c r="ALB125" s="17"/>
      <c r="ALC125" s="17"/>
      <c r="ALD125" s="17"/>
      <c r="ALE125" s="17"/>
      <c r="ALF125" s="17"/>
      <c r="ALG125" s="17"/>
      <c r="ALH125" s="17"/>
      <c r="ALI125" s="17"/>
      <c r="ALJ125" s="17"/>
      <c r="ALK125" s="17"/>
      <c r="ALL125" s="17"/>
      <c r="ALM125" s="17"/>
      <c r="ALN125" s="17"/>
      <c r="ALO125" s="17"/>
      <c r="ALP125" s="17"/>
      <c r="ALQ125" s="17"/>
      <c r="ALR125" s="17"/>
      <c r="ALS125" s="17"/>
      <c r="ALT125" s="17"/>
      <c r="ALU125" s="17"/>
      <c r="ALV125" s="17"/>
      <c r="ALW125" s="17"/>
      <c r="ALX125" s="17"/>
      <c r="ALY125" s="17"/>
      <c r="ALZ125" s="17"/>
      <c r="AMA125" s="17"/>
      <c r="AMB125" s="17"/>
      <c r="AMC125" s="17"/>
      <c r="AMD125" s="17"/>
      <c r="AME125" s="17"/>
      <c r="AMF125" s="17"/>
      <c r="AMG125" s="17"/>
    </row>
    <row r="126" spans="1:1022">
      <c r="A126" s="10" t="s">
        <v>352</v>
      </c>
      <c r="B126" s="24" t="s">
        <v>357</v>
      </c>
      <c r="C126" s="26" t="s">
        <v>358</v>
      </c>
      <c r="F126" s="10" t="s">
        <v>359</v>
      </c>
      <c r="H126" s="10">
        <v>6.6E-3</v>
      </c>
      <c r="I126" s="9" t="s">
        <v>19</v>
      </c>
      <c r="J126" s="10">
        <f t="shared" si="6"/>
        <v>3.3792</v>
      </c>
      <c r="K126" s="47" t="s">
        <v>360</v>
      </c>
      <c r="L126" s="48">
        <v>42628</v>
      </c>
      <c r="M126" s="47"/>
      <c r="N126" s="45" t="s">
        <v>351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  <c r="OP126" s="9"/>
      <c r="OQ126" s="9"/>
      <c r="OR126" s="9"/>
      <c r="OS126" s="9"/>
      <c r="OT126" s="9"/>
      <c r="OU126" s="9"/>
      <c r="OV126" s="9"/>
      <c r="OW126" s="9"/>
      <c r="OX126" s="9"/>
      <c r="OY126" s="9"/>
      <c r="OZ126" s="9"/>
      <c r="PA126" s="9"/>
      <c r="PB126" s="9"/>
      <c r="PC126" s="9"/>
      <c r="PD126" s="9"/>
      <c r="PE126" s="9"/>
      <c r="PF126" s="9"/>
      <c r="PG126" s="9"/>
      <c r="PH126" s="9"/>
      <c r="PI126" s="9"/>
      <c r="PJ126" s="9"/>
      <c r="PK126" s="9"/>
      <c r="PL126" s="9"/>
      <c r="PM126" s="9"/>
      <c r="PN126" s="9"/>
      <c r="PO126" s="9"/>
      <c r="PP126" s="9"/>
      <c r="PQ126" s="9"/>
      <c r="PR126" s="9"/>
      <c r="PS126" s="9"/>
      <c r="PT126" s="9"/>
      <c r="PU126" s="9"/>
      <c r="PV126" s="9"/>
      <c r="PW126" s="9"/>
      <c r="PX126" s="9"/>
      <c r="PY126" s="9"/>
      <c r="PZ126" s="9"/>
      <c r="QA126" s="9"/>
      <c r="QB126" s="9"/>
      <c r="QC126" s="9"/>
      <c r="QD126" s="9"/>
      <c r="QE126" s="9"/>
      <c r="QF126" s="9"/>
      <c r="QG126" s="9"/>
      <c r="QH126" s="9"/>
      <c r="QI126" s="9"/>
      <c r="QJ126" s="9"/>
      <c r="QK126" s="9"/>
      <c r="QL126" s="9"/>
      <c r="QM126" s="9"/>
      <c r="QN126" s="9"/>
      <c r="QO126" s="9"/>
      <c r="QP126" s="9"/>
      <c r="QQ126" s="9"/>
      <c r="QR126" s="9"/>
      <c r="QS126" s="9"/>
      <c r="QT126" s="9"/>
      <c r="QU126" s="9"/>
      <c r="QV126" s="9"/>
      <c r="QW126" s="9"/>
      <c r="QX126" s="9"/>
      <c r="QY126" s="9"/>
      <c r="QZ126" s="9"/>
      <c r="RA126" s="9"/>
      <c r="RB126" s="9"/>
      <c r="RC126" s="9"/>
      <c r="RD126" s="9"/>
      <c r="RE126" s="9"/>
      <c r="RF126" s="9"/>
      <c r="RG126" s="9"/>
      <c r="RH126" s="9"/>
      <c r="RI126" s="9"/>
      <c r="RJ126" s="9"/>
      <c r="RK126" s="9"/>
      <c r="RL126" s="9"/>
      <c r="RM126" s="9"/>
      <c r="RN126" s="9"/>
      <c r="RO126" s="9"/>
      <c r="RP126" s="9"/>
      <c r="RQ126" s="9"/>
      <c r="RR126" s="9"/>
      <c r="RS126" s="9"/>
      <c r="RT126" s="9"/>
      <c r="RU126" s="9"/>
      <c r="RV126" s="9"/>
      <c r="RW126" s="9"/>
      <c r="RX126" s="9"/>
      <c r="RY126" s="9"/>
      <c r="RZ126" s="9"/>
      <c r="SA126" s="9"/>
      <c r="SB126" s="9"/>
      <c r="SC126" s="9"/>
      <c r="SD126" s="9"/>
      <c r="SE126" s="9"/>
      <c r="SF126" s="9"/>
      <c r="SG126" s="9"/>
      <c r="SH126" s="9"/>
      <c r="SI126" s="9"/>
      <c r="SJ126" s="9"/>
      <c r="SK126" s="9"/>
      <c r="SL126" s="9"/>
      <c r="SM126" s="9"/>
      <c r="SN126" s="9"/>
      <c r="SO126" s="9"/>
      <c r="SP126" s="9"/>
      <c r="SQ126" s="9"/>
      <c r="SR126" s="9"/>
      <c r="SS126" s="9"/>
      <c r="ST126" s="9"/>
      <c r="SU126" s="9"/>
      <c r="SV126" s="9"/>
      <c r="SW126" s="9"/>
      <c r="SX126" s="9"/>
      <c r="SY126" s="9"/>
      <c r="SZ126" s="9"/>
      <c r="TA126" s="9"/>
      <c r="TB126" s="9"/>
      <c r="TC126" s="9"/>
      <c r="TD126" s="9"/>
      <c r="TE126" s="9"/>
      <c r="TF126" s="9"/>
      <c r="TG126" s="9"/>
      <c r="TH126" s="9"/>
      <c r="TI126" s="9"/>
      <c r="TJ126" s="9"/>
      <c r="TK126" s="9"/>
      <c r="TL126" s="9"/>
      <c r="TM126" s="9"/>
      <c r="TN126" s="9"/>
      <c r="TO126" s="9"/>
      <c r="TP126" s="9"/>
      <c r="TQ126" s="9"/>
      <c r="TR126" s="9"/>
      <c r="TS126" s="9"/>
      <c r="TT126" s="9"/>
      <c r="TU126" s="9"/>
      <c r="TV126" s="9"/>
      <c r="TW126" s="9"/>
      <c r="TX126" s="9"/>
      <c r="TY126" s="9"/>
      <c r="TZ126" s="9"/>
      <c r="UA126" s="9"/>
      <c r="UB126" s="9"/>
      <c r="UC126" s="9"/>
      <c r="UD126" s="9"/>
      <c r="UE126" s="9"/>
      <c r="UF126" s="9"/>
      <c r="UG126" s="9"/>
      <c r="UH126" s="9"/>
      <c r="UI126" s="9"/>
      <c r="UJ126" s="9"/>
      <c r="UK126" s="9"/>
      <c r="UL126" s="9"/>
      <c r="UM126" s="9"/>
      <c r="UN126" s="9"/>
      <c r="UO126" s="9"/>
      <c r="UP126" s="9"/>
      <c r="UQ126" s="9"/>
      <c r="UR126" s="9"/>
      <c r="US126" s="9"/>
      <c r="UT126" s="9"/>
      <c r="UU126" s="9"/>
      <c r="UV126" s="9"/>
      <c r="UW126" s="9"/>
      <c r="UX126" s="9"/>
      <c r="UY126" s="9"/>
      <c r="UZ126" s="9"/>
      <c r="VA126" s="9"/>
      <c r="VB126" s="9"/>
      <c r="VC126" s="9"/>
      <c r="VD126" s="9"/>
      <c r="VE126" s="9"/>
      <c r="VF126" s="9"/>
      <c r="VG126" s="9"/>
      <c r="VH126" s="9"/>
      <c r="VI126" s="9"/>
      <c r="VJ126" s="9"/>
      <c r="VK126" s="9"/>
      <c r="VL126" s="9"/>
      <c r="VM126" s="9"/>
      <c r="VN126" s="9"/>
      <c r="VO126" s="9"/>
      <c r="VP126" s="9"/>
      <c r="VQ126" s="9"/>
      <c r="VR126" s="9"/>
      <c r="VS126" s="9"/>
      <c r="VT126" s="9"/>
      <c r="VU126" s="9"/>
      <c r="VV126" s="9"/>
      <c r="VW126" s="9"/>
      <c r="VX126" s="9"/>
      <c r="VY126" s="9"/>
      <c r="VZ126" s="9"/>
      <c r="WA126" s="9"/>
      <c r="WB126" s="9"/>
      <c r="WC126" s="9"/>
      <c r="WD126" s="9"/>
      <c r="WE126" s="9"/>
      <c r="WF126" s="9"/>
      <c r="WG126" s="9"/>
      <c r="WH126" s="9"/>
      <c r="WI126" s="9"/>
      <c r="WJ126" s="9"/>
      <c r="WK126" s="9"/>
      <c r="WL126" s="9"/>
      <c r="WM126" s="9"/>
      <c r="WN126" s="9"/>
      <c r="WO126" s="9"/>
      <c r="WP126" s="9"/>
      <c r="WQ126" s="9"/>
      <c r="WR126" s="9"/>
      <c r="WS126" s="9"/>
      <c r="WT126" s="9"/>
      <c r="WU126" s="9"/>
      <c r="WV126" s="9"/>
      <c r="WW126" s="9"/>
      <c r="WX126" s="9"/>
      <c r="WY126" s="9"/>
      <c r="WZ126" s="9"/>
      <c r="XA126" s="9"/>
      <c r="XB126" s="9"/>
      <c r="XC126" s="9"/>
      <c r="XD126" s="9"/>
      <c r="XE126" s="9"/>
      <c r="XF126" s="9"/>
      <c r="XG126" s="9"/>
      <c r="XH126" s="9"/>
      <c r="XI126" s="9"/>
      <c r="XJ126" s="9"/>
      <c r="XK126" s="9"/>
      <c r="XL126" s="9"/>
      <c r="XM126" s="9"/>
      <c r="XN126" s="9"/>
      <c r="XO126" s="9"/>
      <c r="XP126" s="9"/>
      <c r="XQ126" s="9"/>
      <c r="XR126" s="9"/>
      <c r="XS126" s="9"/>
      <c r="XT126" s="9"/>
      <c r="XU126" s="9"/>
      <c r="XV126" s="9"/>
      <c r="XW126" s="9"/>
      <c r="XX126" s="9"/>
      <c r="XY126" s="9"/>
      <c r="XZ126" s="9"/>
      <c r="YA126" s="9"/>
      <c r="YB126" s="9"/>
      <c r="YC126" s="9"/>
      <c r="YD126" s="9"/>
      <c r="YE126" s="9"/>
      <c r="YF126" s="9"/>
      <c r="YG126" s="9"/>
      <c r="YH126" s="9"/>
      <c r="YI126" s="9"/>
      <c r="YJ126" s="9"/>
      <c r="YK126" s="9"/>
      <c r="YL126" s="9"/>
      <c r="YM126" s="9"/>
      <c r="YN126" s="9"/>
      <c r="YO126" s="9"/>
      <c r="YP126" s="9"/>
      <c r="YQ126" s="9"/>
      <c r="YR126" s="9"/>
      <c r="YS126" s="9"/>
      <c r="YT126" s="9"/>
      <c r="YU126" s="9"/>
      <c r="YV126" s="9"/>
      <c r="YW126" s="9"/>
      <c r="YX126" s="9"/>
      <c r="YY126" s="9"/>
      <c r="YZ126" s="9"/>
      <c r="ZA126" s="9"/>
      <c r="ZB126" s="9"/>
      <c r="ZC126" s="9"/>
      <c r="ZD126" s="9"/>
      <c r="ZE126" s="9"/>
      <c r="ZF126" s="9"/>
      <c r="ZG126" s="9"/>
      <c r="ZH126" s="9"/>
      <c r="ZI126" s="9"/>
      <c r="ZJ126" s="9"/>
      <c r="ZK126" s="9"/>
      <c r="ZL126" s="9"/>
      <c r="ZM126" s="9"/>
      <c r="ZN126" s="9"/>
      <c r="ZO126" s="9"/>
      <c r="ZP126" s="9"/>
      <c r="ZQ126" s="9"/>
      <c r="ZR126" s="9"/>
      <c r="ZS126" s="9"/>
      <c r="ZT126" s="9"/>
      <c r="ZU126" s="9"/>
      <c r="ZV126" s="9"/>
      <c r="ZW126" s="9"/>
      <c r="ZX126" s="9"/>
      <c r="ZY126" s="9"/>
      <c r="ZZ126" s="9"/>
      <c r="AAA126" s="9"/>
      <c r="AAB126" s="9"/>
      <c r="AAC126" s="9"/>
      <c r="AAD126" s="9"/>
      <c r="AAE126" s="9"/>
      <c r="AAF126" s="9"/>
      <c r="AAG126" s="9"/>
      <c r="AAH126" s="9"/>
      <c r="AAI126" s="9"/>
      <c r="AAJ126" s="9"/>
      <c r="AAK126" s="9"/>
      <c r="AAL126" s="9"/>
      <c r="AAM126" s="9"/>
      <c r="AAN126" s="9"/>
      <c r="AAO126" s="9"/>
      <c r="AAP126" s="9"/>
      <c r="AAQ126" s="9"/>
      <c r="AAR126" s="9"/>
      <c r="AAS126" s="9"/>
      <c r="AAT126" s="9"/>
      <c r="AAU126" s="9"/>
      <c r="AAV126" s="9"/>
      <c r="AAW126" s="9"/>
      <c r="AAX126" s="9"/>
      <c r="AAY126" s="9"/>
      <c r="AAZ126" s="9"/>
      <c r="ABA126" s="9"/>
      <c r="ABB126" s="9"/>
      <c r="ABC126" s="9"/>
      <c r="ABD126" s="9"/>
      <c r="ABE126" s="9"/>
      <c r="ABF126" s="9"/>
      <c r="ABG126" s="9"/>
      <c r="ABH126" s="9"/>
      <c r="ABI126" s="9"/>
      <c r="ABJ126" s="9"/>
      <c r="ABK126" s="9"/>
      <c r="ABL126" s="9"/>
      <c r="ABM126" s="9"/>
      <c r="ABN126" s="9"/>
      <c r="ABO126" s="9"/>
      <c r="ABP126" s="9"/>
      <c r="ABQ126" s="9"/>
      <c r="ABR126" s="9"/>
      <c r="ABS126" s="9"/>
      <c r="ABT126" s="9"/>
      <c r="ABU126" s="9"/>
      <c r="ABV126" s="9"/>
      <c r="ABW126" s="9"/>
      <c r="ABX126" s="9"/>
      <c r="ABY126" s="9"/>
      <c r="ABZ126" s="9"/>
      <c r="ACA126" s="9"/>
      <c r="ACB126" s="9"/>
      <c r="ACC126" s="9"/>
      <c r="ACD126" s="9"/>
      <c r="ACE126" s="9"/>
      <c r="ACF126" s="9"/>
      <c r="ACG126" s="9"/>
      <c r="ACH126" s="9"/>
      <c r="ACI126" s="9"/>
      <c r="ACJ126" s="9"/>
      <c r="ACK126" s="9"/>
      <c r="ACL126" s="9"/>
      <c r="ACM126" s="9"/>
      <c r="ACN126" s="9"/>
      <c r="ACO126" s="9"/>
      <c r="ACP126" s="9"/>
      <c r="ACQ126" s="9"/>
      <c r="ACR126" s="9"/>
      <c r="ACS126" s="9"/>
      <c r="ACT126" s="9"/>
      <c r="ACU126" s="9"/>
      <c r="ACV126" s="9"/>
      <c r="ACW126" s="9"/>
      <c r="ACX126" s="9"/>
      <c r="ACY126" s="9"/>
      <c r="ACZ126" s="9"/>
      <c r="ADA126" s="9"/>
      <c r="ADB126" s="9"/>
      <c r="ADC126" s="9"/>
      <c r="ADD126" s="9"/>
      <c r="ADE126" s="9"/>
      <c r="ADF126" s="9"/>
      <c r="ADG126" s="9"/>
      <c r="ADH126" s="9"/>
      <c r="ADI126" s="9"/>
      <c r="ADJ126" s="9"/>
      <c r="ADK126" s="9"/>
      <c r="ADL126" s="9"/>
      <c r="ADM126" s="9"/>
      <c r="ADN126" s="9"/>
      <c r="ADO126" s="9"/>
      <c r="ADP126" s="9"/>
      <c r="ADQ126" s="9"/>
      <c r="ADR126" s="9"/>
      <c r="ADS126" s="9"/>
      <c r="ADT126" s="9"/>
      <c r="ADU126" s="9"/>
      <c r="ADV126" s="9"/>
      <c r="ADW126" s="9"/>
      <c r="ADX126" s="9"/>
      <c r="ADY126" s="9"/>
      <c r="ADZ126" s="9"/>
      <c r="AEA126" s="9"/>
      <c r="AEB126" s="9"/>
      <c r="AEC126" s="9"/>
      <c r="AED126" s="9"/>
      <c r="AEE126" s="9"/>
      <c r="AEF126" s="9"/>
      <c r="AEG126" s="9"/>
      <c r="AEH126" s="9"/>
      <c r="AEI126" s="9"/>
      <c r="AEJ126" s="9"/>
      <c r="AEK126" s="9"/>
      <c r="AEL126" s="9"/>
      <c r="AEM126" s="9"/>
      <c r="AEN126" s="9"/>
      <c r="AEO126" s="9"/>
      <c r="AEP126" s="9"/>
      <c r="AEQ126" s="9"/>
      <c r="AER126" s="9"/>
      <c r="AES126" s="9"/>
      <c r="AET126" s="9"/>
      <c r="AEU126" s="9"/>
      <c r="AEV126" s="9"/>
      <c r="AEW126" s="9"/>
      <c r="AEX126" s="9"/>
      <c r="AEY126" s="9"/>
      <c r="AEZ126" s="9"/>
      <c r="AFA126" s="9"/>
      <c r="AFB126" s="9"/>
      <c r="AFC126" s="9"/>
      <c r="AFD126" s="9"/>
      <c r="AFE126" s="9"/>
      <c r="AFF126" s="9"/>
      <c r="AFG126" s="9"/>
      <c r="AFH126" s="9"/>
      <c r="AFI126" s="9"/>
      <c r="AFJ126" s="9"/>
      <c r="AFK126" s="9"/>
      <c r="AFL126" s="9"/>
      <c r="AFM126" s="9"/>
      <c r="AFN126" s="9"/>
      <c r="AFO126" s="9"/>
      <c r="AFP126" s="9"/>
      <c r="AFQ126" s="9"/>
      <c r="AFR126" s="9"/>
      <c r="AFS126" s="9"/>
      <c r="AFT126" s="9"/>
      <c r="AFU126" s="9"/>
      <c r="AFV126" s="9"/>
      <c r="AFW126" s="9"/>
      <c r="AFX126" s="9"/>
      <c r="AFY126" s="9"/>
      <c r="AFZ126" s="9"/>
      <c r="AGA126" s="9"/>
      <c r="AGB126" s="9"/>
      <c r="AGC126" s="9"/>
      <c r="AGD126" s="9"/>
      <c r="AGE126" s="9"/>
      <c r="AGF126" s="9"/>
      <c r="AGG126" s="9"/>
      <c r="AGH126" s="9"/>
      <c r="AGI126" s="9"/>
      <c r="AGJ126" s="9"/>
      <c r="AGK126" s="9"/>
      <c r="AGL126" s="9"/>
      <c r="AGM126" s="9"/>
      <c r="AGN126" s="9"/>
      <c r="AGO126" s="9"/>
      <c r="AGP126" s="9"/>
      <c r="AGQ126" s="9"/>
      <c r="AGR126" s="9"/>
      <c r="AGS126" s="9"/>
      <c r="AGT126" s="9"/>
      <c r="AGU126" s="9"/>
      <c r="AGV126" s="9"/>
      <c r="AGW126" s="9"/>
      <c r="AGX126" s="9"/>
      <c r="AGY126" s="9"/>
      <c r="AGZ126" s="9"/>
      <c r="AHA126" s="9"/>
      <c r="AHB126" s="9"/>
      <c r="AHC126" s="9"/>
      <c r="AHD126" s="9"/>
      <c r="AHE126" s="9"/>
      <c r="AHF126" s="9"/>
      <c r="AHG126" s="9"/>
      <c r="AHH126" s="9"/>
      <c r="AHI126" s="9"/>
      <c r="AHJ126" s="9"/>
      <c r="AHK126" s="9"/>
      <c r="AHL126" s="9"/>
      <c r="AHM126" s="9"/>
      <c r="AHN126" s="9"/>
      <c r="AHO126" s="9"/>
      <c r="AHP126" s="9"/>
      <c r="AHQ126" s="9"/>
      <c r="AHR126" s="9"/>
      <c r="AHS126" s="9"/>
      <c r="AHT126" s="9"/>
      <c r="AHU126" s="9"/>
      <c r="AHV126" s="9"/>
      <c r="AHW126" s="9"/>
      <c r="AHX126" s="9"/>
      <c r="AHY126" s="9"/>
      <c r="AHZ126" s="9"/>
      <c r="AIA126" s="9"/>
      <c r="AIB126" s="9"/>
      <c r="AIC126" s="9"/>
      <c r="AID126" s="9"/>
      <c r="AIE126" s="9"/>
      <c r="AIF126" s="9"/>
      <c r="AIG126" s="9"/>
      <c r="AIH126" s="9"/>
      <c r="AII126" s="9"/>
      <c r="AIJ126" s="9"/>
      <c r="AIK126" s="9"/>
      <c r="AIL126" s="9"/>
      <c r="AIM126" s="9"/>
      <c r="AIN126" s="9"/>
      <c r="AIO126" s="9"/>
      <c r="AIP126" s="9"/>
      <c r="AIQ126" s="9"/>
      <c r="AIR126" s="9"/>
      <c r="AIS126" s="9"/>
      <c r="AIT126" s="9"/>
      <c r="AIU126" s="9"/>
      <c r="AIV126" s="9"/>
      <c r="AIW126" s="9"/>
      <c r="AIX126" s="9"/>
      <c r="AIY126" s="9"/>
      <c r="AIZ126" s="9"/>
      <c r="AJA126" s="9"/>
      <c r="AJB126" s="9"/>
      <c r="AJC126" s="9"/>
      <c r="AJD126" s="9"/>
      <c r="AJE126" s="9"/>
      <c r="AJF126" s="9"/>
      <c r="AJG126" s="9"/>
      <c r="AJH126" s="9"/>
      <c r="AJI126" s="9"/>
      <c r="AJJ126" s="9"/>
      <c r="AJK126" s="9"/>
      <c r="AJL126" s="9"/>
      <c r="AJM126" s="9"/>
      <c r="AJN126" s="9"/>
      <c r="AJO126" s="9"/>
      <c r="AJP126" s="9"/>
      <c r="AJQ126" s="9"/>
      <c r="AJR126" s="9"/>
      <c r="AJS126" s="9"/>
      <c r="AJT126" s="9"/>
      <c r="AJU126" s="9"/>
      <c r="AJV126" s="9"/>
      <c r="AJW126" s="9"/>
      <c r="AJX126" s="9"/>
      <c r="AJY126" s="9"/>
      <c r="AJZ126" s="9"/>
      <c r="AKA126" s="9"/>
      <c r="AKB126" s="9"/>
      <c r="AKC126" s="9"/>
      <c r="AKD126" s="9"/>
      <c r="AKE126" s="9"/>
      <c r="AKF126" s="9"/>
      <c r="AKG126" s="9"/>
      <c r="AKH126" s="9"/>
      <c r="AKI126" s="9"/>
      <c r="AKJ126" s="9"/>
      <c r="AKK126" s="9"/>
      <c r="AKL126" s="9"/>
      <c r="AKM126" s="9"/>
      <c r="AKN126" s="9"/>
      <c r="AKO126" s="9"/>
      <c r="AKP126" s="9"/>
      <c r="AKQ126" s="9"/>
      <c r="AKR126" s="9"/>
      <c r="AKS126" s="9"/>
      <c r="AKT126" s="9"/>
      <c r="AKU126" s="9"/>
      <c r="AKV126" s="9"/>
      <c r="AKW126" s="9"/>
      <c r="AKX126" s="9"/>
      <c r="AKY126" s="9"/>
      <c r="AKZ126" s="9"/>
      <c r="ALA126" s="9"/>
      <c r="ALB126" s="9"/>
      <c r="ALC126" s="9"/>
      <c r="ALD126" s="9"/>
      <c r="ALE126" s="9"/>
      <c r="ALF126" s="9"/>
      <c r="ALG126" s="9"/>
      <c r="ALH126" s="9"/>
      <c r="ALI126" s="9"/>
      <c r="ALJ126" s="9"/>
      <c r="ALK126" s="9"/>
      <c r="ALL126" s="9"/>
      <c r="ALM126" s="9"/>
      <c r="ALN126" s="9"/>
      <c r="ALO126" s="9"/>
      <c r="ALP126" s="9"/>
      <c r="ALQ126" s="9"/>
      <c r="ALR126" s="9"/>
      <c r="ALS126" s="9"/>
      <c r="ALT126" s="9"/>
      <c r="ALU126" s="9"/>
      <c r="ALV126" s="9"/>
      <c r="ALW126" s="9"/>
      <c r="ALX126" s="9"/>
      <c r="ALY126" s="9"/>
      <c r="ALZ126" s="9"/>
      <c r="AMA126" s="9"/>
      <c r="AMB126" s="9"/>
      <c r="AMC126" s="9"/>
      <c r="AMD126" s="9"/>
      <c r="AME126" s="9"/>
      <c r="AMF126" s="9"/>
      <c r="AMG126" s="9"/>
    </row>
    <row r="127" spans="1:1022">
      <c r="A127" s="10" t="s">
        <v>338</v>
      </c>
      <c r="B127" s="10" t="s">
        <v>361</v>
      </c>
      <c r="C127" s="34" t="s">
        <v>362</v>
      </c>
      <c r="F127" s="14"/>
      <c r="H127" s="10">
        <v>1</v>
      </c>
      <c r="I127" s="10" t="s">
        <v>19</v>
      </c>
      <c r="J127" s="10">
        <f t="shared" si="6"/>
        <v>512</v>
      </c>
      <c r="M127" s="25"/>
      <c r="N127" s="26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  <c r="IW127" s="17"/>
      <c r="IX127" s="17"/>
      <c r="IY127" s="17"/>
      <c r="IZ127" s="17"/>
      <c r="JA127" s="17"/>
      <c r="JB127" s="17"/>
      <c r="JC127" s="17"/>
      <c r="JD127" s="17"/>
      <c r="JE127" s="17"/>
      <c r="JF127" s="17"/>
      <c r="JG127" s="17"/>
      <c r="JH127" s="17"/>
      <c r="JI127" s="17"/>
      <c r="JJ127" s="17"/>
      <c r="JK127" s="17"/>
      <c r="JL127" s="17"/>
      <c r="JM127" s="17"/>
      <c r="JN127" s="17"/>
      <c r="JO127" s="17"/>
      <c r="JP127" s="17"/>
      <c r="JQ127" s="17"/>
      <c r="JR127" s="17"/>
      <c r="JS127" s="17"/>
      <c r="JT127" s="17"/>
      <c r="JU127" s="17"/>
      <c r="JV127" s="17"/>
      <c r="JW127" s="17"/>
      <c r="JX127" s="17"/>
      <c r="JY127" s="17"/>
      <c r="JZ127" s="17"/>
      <c r="KA127" s="17"/>
      <c r="KB127" s="17"/>
      <c r="KC127" s="17"/>
      <c r="KD127" s="17"/>
      <c r="KE127" s="17"/>
      <c r="KF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  <c r="KX127" s="17"/>
      <c r="KY127" s="17"/>
      <c r="KZ127" s="17"/>
      <c r="LA127" s="17"/>
      <c r="LB127" s="17"/>
      <c r="LC127" s="17"/>
      <c r="LD127" s="17"/>
      <c r="LE127" s="17"/>
      <c r="LF127" s="17"/>
      <c r="LG127" s="17"/>
      <c r="LH127" s="17"/>
      <c r="LI127" s="17"/>
      <c r="LJ127" s="17"/>
      <c r="LK127" s="17"/>
      <c r="LL127" s="17"/>
      <c r="LM127" s="17"/>
      <c r="LN127" s="17"/>
      <c r="LO127" s="17"/>
      <c r="LP127" s="17"/>
      <c r="LQ127" s="17"/>
      <c r="LR127" s="17"/>
      <c r="LS127" s="17"/>
      <c r="LT127" s="17"/>
      <c r="LU127" s="17"/>
      <c r="LV127" s="17"/>
      <c r="LW127" s="17"/>
      <c r="LX127" s="17"/>
      <c r="LY127" s="17"/>
      <c r="LZ127" s="17"/>
      <c r="MA127" s="17"/>
      <c r="MB127" s="17"/>
      <c r="MC127" s="17"/>
      <c r="MD127" s="17"/>
      <c r="ME127" s="17"/>
      <c r="MF127" s="17"/>
      <c r="MG127" s="17"/>
      <c r="MH127" s="17"/>
      <c r="MI127" s="17"/>
      <c r="MJ127" s="17"/>
      <c r="MK127" s="17"/>
      <c r="ML127" s="17"/>
      <c r="MM127" s="17"/>
      <c r="MN127" s="17"/>
      <c r="MO127" s="17"/>
      <c r="MP127" s="17"/>
      <c r="MQ127" s="17"/>
      <c r="MR127" s="17"/>
      <c r="MS127" s="17"/>
      <c r="MT127" s="17"/>
      <c r="MU127" s="17"/>
      <c r="MV127" s="17"/>
      <c r="MW127" s="17"/>
      <c r="MX127" s="17"/>
      <c r="MY127" s="17"/>
      <c r="MZ127" s="17"/>
      <c r="NA127" s="17"/>
      <c r="NB127" s="17"/>
      <c r="NC127" s="17"/>
      <c r="ND127" s="17"/>
      <c r="NE127" s="17"/>
      <c r="NF127" s="17"/>
      <c r="NG127" s="17"/>
      <c r="NH127" s="17"/>
      <c r="NI127" s="17"/>
      <c r="NJ127" s="17"/>
      <c r="NK127" s="17"/>
      <c r="NL127" s="17"/>
      <c r="NM127" s="17"/>
      <c r="NN127" s="17"/>
      <c r="NO127" s="17"/>
      <c r="NP127" s="17"/>
      <c r="NQ127" s="17"/>
      <c r="NR127" s="17"/>
      <c r="NS127" s="17"/>
      <c r="NT127" s="17"/>
      <c r="NU127" s="17"/>
      <c r="NV127" s="17"/>
      <c r="NW127" s="17"/>
      <c r="NX127" s="17"/>
      <c r="NY127" s="17"/>
      <c r="NZ127" s="17"/>
      <c r="OA127" s="17"/>
      <c r="OB127" s="17"/>
      <c r="OC127" s="17"/>
      <c r="OD127" s="17"/>
      <c r="OE127" s="17"/>
      <c r="OF127" s="17"/>
      <c r="OG127" s="17"/>
      <c r="OH127" s="17"/>
      <c r="OI127" s="17"/>
      <c r="OJ127" s="17"/>
      <c r="OK127" s="17"/>
      <c r="OL127" s="17"/>
      <c r="OM127" s="17"/>
      <c r="ON127" s="17"/>
      <c r="OO127" s="17"/>
      <c r="OP127" s="17"/>
      <c r="OQ127" s="17"/>
      <c r="OR127" s="17"/>
      <c r="OS127" s="17"/>
      <c r="OT127" s="17"/>
      <c r="OU127" s="17"/>
      <c r="OV127" s="17"/>
      <c r="OW127" s="17"/>
      <c r="OX127" s="17"/>
      <c r="OY127" s="17"/>
      <c r="OZ127" s="17"/>
      <c r="PA127" s="17"/>
      <c r="PB127" s="17"/>
      <c r="PC127" s="17"/>
      <c r="PD127" s="17"/>
      <c r="PE127" s="17"/>
      <c r="PF127" s="17"/>
      <c r="PG127" s="17"/>
      <c r="PH127" s="17"/>
      <c r="PI127" s="17"/>
      <c r="PJ127" s="17"/>
      <c r="PK127" s="17"/>
      <c r="PL127" s="17"/>
      <c r="PM127" s="17"/>
      <c r="PN127" s="17"/>
      <c r="PO127" s="17"/>
      <c r="PP127" s="17"/>
      <c r="PQ127" s="17"/>
      <c r="PR127" s="17"/>
      <c r="PS127" s="17"/>
      <c r="PT127" s="17"/>
      <c r="PU127" s="17"/>
      <c r="PV127" s="17"/>
      <c r="PW127" s="17"/>
      <c r="PX127" s="17"/>
      <c r="PY127" s="17"/>
      <c r="PZ127" s="17"/>
      <c r="QA127" s="17"/>
      <c r="QB127" s="17"/>
      <c r="QC127" s="17"/>
      <c r="QD127" s="17"/>
      <c r="QE127" s="17"/>
      <c r="QF127" s="17"/>
      <c r="QG127" s="17"/>
      <c r="QH127" s="17"/>
      <c r="QI127" s="17"/>
      <c r="QJ127" s="17"/>
      <c r="QK127" s="17"/>
      <c r="QL127" s="17"/>
      <c r="QM127" s="17"/>
      <c r="QN127" s="17"/>
      <c r="QO127" s="17"/>
      <c r="QP127" s="17"/>
      <c r="QQ127" s="17"/>
      <c r="QR127" s="17"/>
      <c r="QS127" s="17"/>
      <c r="QT127" s="17"/>
      <c r="QU127" s="17"/>
      <c r="QV127" s="17"/>
      <c r="QW127" s="17"/>
      <c r="QX127" s="17"/>
      <c r="QY127" s="17"/>
      <c r="QZ127" s="17"/>
      <c r="RA127" s="17"/>
      <c r="RB127" s="17"/>
      <c r="RC127" s="17"/>
      <c r="RD127" s="17"/>
      <c r="RE127" s="17"/>
      <c r="RF127" s="17"/>
      <c r="RG127" s="17"/>
      <c r="RH127" s="17"/>
      <c r="RI127" s="17"/>
      <c r="RJ127" s="17"/>
      <c r="RK127" s="17"/>
      <c r="RL127" s="17"/>
      <c r="RM127" s="17"/>
      <c r="RN127" s="17"/>
      <c r="RO127" s="17"/>
      <c r="RP127" s="17"/>
      <c r="RQ127" s="17"/>
      <c r="RR127" s="17"/>
      <c r="RS127" s="17"/>
      <c r="RT127" s="17"/>
      <c r="RU127" s="17"/>
      <c r="RV127" s="17"/>
      <c r="RW127" s="17"/>
      <c r="RX127" s="17"/>
      <c r="RY127" s="17"/>
      <c r="RZ127" s="17"/>
      <c r="SA127" s="17"/>
      <c r="SB127" s="17"/>
      <c r="SC127" s="17"/>
      <c r="SD127" s="17"/>
      <c r="SE127" s="17"/>
      <c r="SF127" s="17"/>
      <c r="SG127" s="17"/>
      <c r="SH127" s="17"/>
      <c r="SI127" s="17"/>
      <c r="SJ127" s="17"/>
      <c r="SK127" s="17"/>
      <c r="SL127" s="17"/>
      <c r="SM127" s="17"/>
      <c r="SN127" s="17"/>
      <c r="SO127" s="17"/>
      <c r="SP127" s="17"/>
      <c r="SQ127" s="17"/>
      <c r="SR127" s="17"/>
      <c r="SS127" s="17"/>
      <c r="ST127" s="17"/>
      <c r="SU127" s="17"/>
      <c r="SV127" s="17"/>
      <c r="SW127" s="17"/>
      <c r="SX127" s="17"/>
      <c r="SY127" s="17"/>
      <c r="SZ127" s="17"/>
      <c r="TA127" s="17"/>
      <c r="TB127" s="17"/>
      <c r="TC127" s="17"/>
      <c r="TD127" s="17"/>
      <c r="TE127" s="17"/>
      <c r="TF127" s="17"/>
      <c r="TG127" s="17"/>
      <c r="TH127" s="17"/>
      <c r="TI127" s="17"/>
      <c r="TJ127" s="17"/>
      <c r="TK127" s="17"/>
      <c r="TL127" s="17"/>
      <c r="TM127" s="17"/>
      <c r="TN127" s="17"/>
      <c r="TO127" s="17"/>
      <c r="TP127" s="17"/>
      <c r="TQ127" s="17"/>
      <c r="TR127" s="17"/>
      <c r="TS127" s="17"/>
      <c r="TT127" s="17"/>
      <c r="TU127" s="17"/>
      <c r="TV127" s="17"/>
      <c r="TW127" s="17"/>
      <c r="TX127" s="17"/>
      <c r="TY127" s="17"/>
      <c r="TZ127" s="17"/>
      <c r="UA127" s="17"/>
      <c r="UB127" s="17"/>
      <c r="UC127" s="17"/>
      <c r="UD127" s="17"/>
      <c r="UE127" s="17"/>
      <c r="UF127" s="17"/>
      <c r="UG127" s="17"/>
      <c r="UH127" s="17"/>
      <c r="UI127" s="17"/>
      <c r="UJ127" s="17"/>
      <c r="UK127" s="17"/>
      <c r="UL127" s="17"/>
      <c r="UM127" s="17"/>
      <c r="UN127" s="17"/>
      <c r="UO127" s="17"/>
      <c r="UP127" s="17"/>
      <c r="UQ127" s="17"/>
      <c r="UR127" s="17"/>
      <c r="US127" s="17"/>
      <c r="UT127" s="17"/>
      <c r="UU127" s="17"/>
      <c r="UV127" s="17"/>
      <c r="UW127" s="17"/>
      <c r="UX127" s="17"/>
      <c r="UY127" s="17"/>
      <c r="UZ127" s="17"/>
      <c r="VA127" s="17"/>
      <c r="VB127" s="17"/>
      <c r="VC127" s="17"/>
      <c r="VD127" s="17"/>
      <c r="VE127" s="17"/>
      <c r="VF127" s="17"/>
      <c r="VG127" s="17"/>
      <c r="VH127" s="17"/>
      <c r="VI127" s="17"/>
      <c r="VJ127" s="17"/>
      <c r="VK127" s="17"/>
      <c r="VL127" s="17"/>
      <c r="VM127" s="17"/>
      <c r="VN127" s="17"/>
      <c r="VO127" s="17"/>
      <c r="VP127" s="17"/>
      <c r="VQ127" s="17"/>
      <c r="VR127" s="17"/>
      <c r="VS127" s="17"/>
      <c r="VT127" s="17"/>
      <c r="VU127" s="17"/>
      <c r="VV127" s="17"/>
      <c r="VW127" s="17"/>
      <c r="VX127" s="17"/>
      <c r="VY127" s="17"/>
      <c r="VZ127" s="17"/>
      <c r="WA127" s="17"/>
      <c r="WB127" s="17"/>
      <c r="WC127" s="17"/>
      <c r="WD127" s="17"/>
      <c r="WE127" s="17"/>
      <c r="WF127" s="17"/>
      <c r="WG127" s="17"/>
      <c r="WH127" s="17"/>
      <c r="WI127" s="17"/>
      <c r="WJ127" s="17"/>
      <c r="WK127" s="17"/>
      <c r="WL127" s="17"/>
      <c r="WM127" s="17"/>
      <c r="WN127" s="17"/>
      <c r="WO127" s="17"/>
      <c r="WP127" s="17"/>
      <c r="WQ127" s="17"/>
      <c r="WR127" s="17"/>
      <c r="WS127" s="17"/>
      <c r="WT127" s="17"/>
      <c r="WU127" s="17"/>
      <c r="WV127" s="17"/>
      <c r="WW127" s="17"/>
      <c r="WX127" s="17"/>
      <c r="WY127" s="17"/>
      <c r="WZ127" s="17"/>
      <c r="XA127" s="17"/>
      <c r="XB127" s="17"/>
      <c r="XC127" s="17"/>
      <c r="XD127" s="17"/>
      <c r="XE127" s="17"/>
      <c r="XF127" s="17"/>
      <c r="XG127" s="17"/>
      <c r="XH127" s="17"/>
      <c r="XI127" s="17"/>
      <c r="XJ127" s="17"/>
      <c r="XK127" s="17"/>
      <c r="XL127" s="17"/>
      <c r="XM127" s="17"/>
      <c r="XN127" s="17"/>
      <c r="XO127" s="17"/>
      <c r="XP127" s="17"/>
      <c r="XQ127" s="17"/>
      <c r="XR127" s="17"/>
      <c r="XS127" s="17"/>
      <c r="XT127" s="17"/>
      <c r="XU127" s="17"/>
      <c r="XV127" s="17"/>
      <c r="XW127" s="17"/>
      <c r="XX127" s="17"/>
      <c r="XY127" s="17"/>
      <c r="XZ127" s="17"/>
      <c r="YA127" s="17"/>
      <c r="YB127" s="17"/>
      <c r="YC127" s="17"/>
      <c r="YD127" s="17"/>
      <c r="YE127" s="17"/>
      <c r="YF127" s="17"/>
      <c r="YG127" s="17"/>
      <c r="YH127" s="17"/>
      <c r="YI127" s="17"/>
      <c r="YJ127" s="17"/>
      <c r="YK127" s="17"/>
      <c r="YL127" s="17"/>
      <c r="YM127" s="17"/>
      <c r="YN127" s="17"/>
      <c r="YO127" s="17"/>
      <c r="YP127" s="17"/>
      <c r="YQ127" s="17"/>
      <c r="YR127" s="17"/>
      <c r="YS127" s="17"/>
      <c r="YT127" s="17"/>
      <c r="YU127" s="17"/>
      <c r="YV127" s="17"/>
      <c r="YW127" s="17"/>
      <c r="YX127" s="17"/>
      <c r="YY127" s="17"/>
      <c r="YZ127" s="17"/>
      <c r="ZA127" s="17"/>
      <c r="ZB127" s="17"/>
      <c r="ZC127" s="17"/>
      <c r="ZD127" s="17"/>
      <c r="ZE127" s="17"/>
      <c r="ZF127" s="17"/>
      <c r="ZG127" s="17"/>
      <c r="ZH127" s="17"/>
      <c r="ZI127" s="17"/>
      <c r="ZJ127" s="17"/>
      <c r="ZK127" s="17"/>
      <c r="ZL127" s="17"/>
      <c r="ZM127" s="17"/>
      <c r="ZN127" s="17"/>
      <c r="ZO127" s="17"/>
      <c r="ZP127" s="17"/>
      <c r="ZQ127" s="17"/>
      <c r="ZR127" s="17"/>
      <c r="ZS127" s="17"/>
      <c r="ZT127" s="17"/>
      <c r="ZU127" s="17"/>
      <c r="ZV127" s="17"/>
      <c r="ZW127" s="17"/>
      <c r="ZX127" s="17"/>
      <c r="ZY127" s="17"/>
      <c r="ZZ127" s="17"/>
      <c r="AAA127" s="17"/>
      <c r="AAB127" s="17"/>
      <c r="AAC127" s="17"/>
      <c r="AAD127" s="17"/>
      <c r="AAE127" s="17"/>
      <c r="AAF127" s="17"/>
      <c r="AAG127" s="17"/>
      <c r="AAH127" s="17"/>
      <c r="AAI127" s="17"/>
      <c r="AAJ127" s="17"/>
      <c r="AAK127" s="17"/>
      <c r="AAL127" s="17"/>
      <c r="AAM127" s="17"/>
      <c r="AAN127" s="17"/>
      <c r="AAO127" s="17"/>
      <c r="AAP127" s="17"/>
      <c r="AAQ127" s="17"/>
      <c r="AAR127" s="17"/>
      <c r="AAS127" s="17"/>
      <c r="AAT127" s="17"/>
      <c r="AAU127" s="17"/>
      <c r="AAV127" s="17"/>
      <c r="AAW127" s="17"/>
      <c r="AAX127" s="17"/>
      <c r="AAY127" s="17"/>
      <c r="AAZ127" s="17"/>
      <c r="ABA127" s="17"/>
      <c r="ABB127" s="17"/>
      <c r="ABC127" s="17"/>
      <c r="ABD127" s="17"/>
      <c r="ABE127" s="17"/>
      <c r="ABF127" s="17"/>
      <c r="ABG127" s="17"/>
      <c r="ABH127" s="17"/>
      <c r="ABI127" s="17"/>
      <c r="ABJ127" s="17"/>
      <c r="ABK127" s="17"/>
      <c r="ABL127" s="17"/>
      <c r="ABM127" s="17"/>
      <c r="ABN127" s="17"/>
      <c r="ABO127" s="17"/>
      <c r="ABP127" s="17"/>
      <c r="ABQ127" s="17"/>
      <c r="ABR127" s="17"/>
      <c r="ABS127" s="17"/>
      <c r="ABT127" s="17"/>
      <c r="ABU127" s="17"/>
      <c r="ABV127" s="17"/>
      <c r="ABW127" s="17"/>
      <c r="ABX127" s="17"/>
      <c r="ABY127" s="17"/>
      <c r="ABZ127" s="17"/>
      <c r="ACA127" s="17"/>
      <c r="ACB127" s="17"/>
      <c r="ACC127" s="17"/>
      <c r="ACD127" s="17"/>
      <c r="ACE127" s="17"/>
      <c r="ACF127" s="17"/>
      <c r="ACG127" s="17"/>
      <c r="ACH127" s="17"/>
      <c r="ACI127" s="17"/>
      <c r="ACJ127" s="17"/>
      <c r="ACK127" s="17"/>
      <c r="ACL127" s="17"/>
      <c r="ACM127" s="17"/>
      <c r="ACN127" s="17"/>
      <c r="ACO127" s="17"/>
      <c r="ACP127" s="17"/>
      <c r="ACQ127" s="17"/>
      <c r="ACR127" s="17"/>
      <c r="ACS127" s="17"/>
      <c r="ACT127" s="17"/>
      <c r="ACU127" s="17"/>
      <c r="ACV127" s="17"/>
      <c r="ACW127" s="17"/>
      <c r="ACX127" s="17"/>
      <c r="ACY127" s="17"/>
      <c r="ACZ127" s="17"/>
      <c r="ADA127" s="17"/>
      <c r="ADB127" s="17"/>
      <c r="ADC127" s="17"/>
      <c r="ADD127" s="17"/>
      <c r="ADE127" s="17"/>
      <c r="ADF127" s="17"/>
      <c r="ADG127" s="17"/>
      <c r="ADH127" s="17"/>
      <c r="ADI127" s="17"/>
      <c r="ADJ127" s="17"/>
      <c r="ADK127" s="17"/>
      <c r="ADL127" s="17"/>
      <c r="ADM127" s="17"/>
      <c r="ADN127" s="17"/>
      <c r="ADO127" s="17"/>
      <c r="ADP127" s="17"/>
      <c r="ADQ127" s="17"/>
      <c r="ADR127" s="17"/>
      <c r="ADS127" s="17"/>
      <c r="ADT127" s="17"/>
      <c r="ADU127" s="17"/>
      <c r="ADV127" s="17"/>
      <c r="ADW127" s="17"/>
      <c r="ADX127" s="17"/>
      <c r="ADY127" s="17"/>
      <c r="ADZ127" s="17"/>
      <c r="AEA127" s="17"/>
      <c r="AEB127" s="17"/>
      <c r="AEC127" s="17"/>
      <c r="AED127" s="17"/>
      <c r="AEE127" s="17"/>
      <c r="AEF127" s="17"/>
      <c r="AEG127" s="17"/>
      <c r="AEH127" s="17"/>
      <c r="AEI127" s="17"/>
      <c r="AEJ127" s="17"/>
      <c r="AEK127" s="17"/>
      <c r="AEL127" s="17"/>
      <c r="AEM127" s="17"/>
      <c r="AEN127" s="17"/>
      <c r="AEO127" s="17"/>
      <c r="AEP127" s="17"/>
      <c r="AEQ127" s="17"/>
      <c r="AER127" s="17"/>
      <c r="AES127" s="17"/>
      <c r="AET127" s="17"/>
      <c r="AEU127" s="17"/>
      <c r="AEV127" s="17"/>
      <c r="AEW127" s="17"/>
      <c r="AEX127" s="17"/>
      <c r="AEY127" s="17"/>
      <c r="AEZ127" s="17"/>
      <c r="AFA127" s="17"/>
      <c r="AFB127" s="17"/>
      <c r="AFC127" s="17"/>
      <c r="AFD127" s="17"/>
      <c r="AFE127" s="17"/>
      <c r="AFF127" s="17"/>
      <c r="AFG127" s="17"/>
      <c r="AFH127" s="17"/>
      <c r="AFI127" s="17"/>
      <c r="AFJ127" s="17"/>
      <c r="AFK127" s="17"/>
      <c r="AFL127" s="17"/>
      <c r="AFM127" s="17"/>
      <c r="AFN127" s="17"/>
      <c r="AFO127" s="17"/>
      <c r="AFP127" s="17"/>
      <c r="AFQ127" s="17"/>
      <c r="AFR127" s="17"/>
      <c r="AFS127" s="17"/>
      <c r="AFT127" s="17"/>
      <c r="AFU127" s="17"/>
      <c r="AFV127" s="17"/>
      <c r="AFW127" s="17"/>
      <c r="AFX127" s="17"/>
      <c r="AFY127" s="17"/>
      <c r="AFZ127" s="17"/>
      <c r="AGA127" s="17"/>
      <c r="AGB127" s="17"/>
      <c r="AGC127" s="17"/>
      <c r="AGD127" s="17"/>
      <c r="AGE127" s="17"/>
      <c r="AGF127" s="17"/>
      <c r="AGG127" s="17"/>
      <c r="AGH127" s="17"/>
      <c r="AGI127" s="17"/>
      <c r="AGJ127" s="17"/>
      <c r="AGK127" s="17"/>
      <c r="AGL127" s="17"/>
      <c r="AGM127" s="17"/>
      <c r="AGN127" s="17"/>
      <c r="AGO127" s="17"/>
      <c r="AGP127" s="17"/>
      <c r="AGQ127" s="17"/>
      <c r="AGR127" s="17"/>
      <c r="AGS127" s="17"/>
      <c r="AGT127" s="17"/>
      <c r="AGU127" s="17"/>
      <c r="AGV127" s="17"/>
      <c r="AGW127" s="17"/>
      <c r="AGX127" s="17"/>
      <c r="AGY127" s="17"/>
      <c r="AGZ127" s="17"/>
      <c r="AHA127" s="17"/>
      <c r="AHB127" s="17"/>
      <c r="AHC127" s="17"/>
      <c r="AHD127" s="17"/>
      <c r="AHE127" s="17"/>
      <c r="AHF127" s="17"/>
      <c r="AHG127" s="17"/>
      <c r="AHH127" s="17"/>
      <c r="AHI127" s="17"/>
      <c r="AHJ127" s="17"/>
      <c r="AHK127" s="17"/>
      <c r="AHL127" s="17"/>
      <c r="AHM127" s="17"/>
      <c r="AHN127" s="17"/>
      <c r="AHO127" s="17"/>
      <c r="AHP127" s="17"/>
      <c r="AHQ127" s="17"/>
      <c r="AHR127" s="17"/>
      <c r="AHS127" s="17"/>
      <c r="AHT127" s="17"/>
      <c r="AHU127" s="17"/>
      <c r="AHV127" s="17"/>
      <c r="AHW127" s="17"/>
      <c r="AHX127" s="17"/>
      <c r="AHY127" s="17"/>
      <c r="AHZ127" s="17"/>
      <c r="AIA127" s="17"/>
      <c r="AIB127" s="17"/>
      <c r="AIC127" s="17"/>
      <c r="AID127" s="17"/>
      <c r="AIE127" s="17"/>
      <c r="AIF127" s="17"/>
      <c r="AIG127" s="17"/>
      <c r="AIH127" s="17"/>
      <c r="AII127" s="17"/>
      <c r="AIJ127" s="17"/>
      <c r="AIK127" s="17"/>
      <c r="AIL127" s="17"/>
      <c r="AIM127" s="17"/>
      <c r="AIN127" s="17"/>
      <c r="AIO127" s="17"/>
      <c r="AIP127" s="17"/>
      <c r="AIQ127" s="17"/>
      <c r="AIR127" s="17"/>
      <c r="AIS127" s="17"/>
      <c r="AIT127" s="17"/>
      <c r="AIU127" s="17"/>
      <c r="AIV127" s="17"/>
      <c r="AIW127" s="17"/>
      <c r="AIX127" s="17"/>
      <c r="AIY127" s="17"/>
      <c r="AIZ127" s="17"/>
      <c r="AJA127" s="17"/>
      <c r="AJB127" s="17"/>
      <c r="AJC127" s="17"/>
      <c r="AJD127" s="17"/>
      <c r="AJE127" s="17"/>
      <c r="AJF127" s="17"/>
      <c r="AJG127" s="17"/>
      <c r="AJH127" s="17"/>
      <c r="AJI127" s="17"/>
      <c r="AJJ127" s="17"/>
      <c r="AJK127" s="17"/>
      <c r="AJL127" s="17"/>
      <c r="AJM127" s="17"/>
      <c r="AJN127" s="17"/>
      <c r="AJO127" s="17"/>
      <c r="AJP127" s="17"/>
      <c r="AJQ127" s="17"/>
      <c r="AJR127" s="17"/>
      <c r="AJS127" s="17"/>
      <c r="AJT127" s="17"/>
      <c r="AJU127" s="17"/>
      <c r="AJV127" s="17"/>
      <c r="AJW127" s="17"/>
      <c r="AJX127" s="17"/>
      <c r="AJY127" s="17"/>
      <c r="AJZ127" s="17"/>
      <c r="AKA127" s="17"/>
      <c r="AKB127" s="17"/>
      <c r="AKC127" s="17"/>
      <c r="AKD127" s="17"/>
      <c r="AKE127" s="17"/>
      <c r="AKF127" s="17"/>
      <c r="AKG127" s="17"/>
      <c r="AKH127" s="17"/>
      <c r="AKI127" s="17"/>
      <c r="AKJ127" s="17"/>
      <c r="AKK127" s="17"/>
      <c r="AKL127" s="17"/>
      <c r="AKM127" s="17"/>
      <c r="AKN127" s="17"/>
      <c r="AKO127" s="17"/>
      <c r="AKP127" s="17"/>
      <c r="AKQ127" s="17"/>
      <c r="AKR127" s="17"/>
      <c r="AKS127" s="17"/>
      <c r="AKT127" s="17"/>
      <c r="AKU127" s="17"/>
      <c r="AKV127" s="17"/>
      <c r="AKW127" s="17"/>
      <c r="AKX127" s="17"/>
      <c r="AKY127" s="17"/>
      <c r="AKZ127" s="17"/>
      <c r="ALA127" s="17"/>
      <c r="ALB127" s="17"/>
      <c r="ALC127" s="17"/>
      <c r="ALD127" s="17"/>
      <c r="ALE127" s="17"/>
      <c r="ALF127" s="17"/>
      <c r="ALG127" s="17"/>
      <c r="ALH127" s="17"/>
      <c r="ALI127" s="17"/>
      <c r="ALJ127" s="17"/>
      <c r="ALK127" s="17"/>
      <c r="ALL127" s="17"/>
      <c r="ALM127" s="17"/>
      <c r="ALN127" s="17"/>
      <c r="ALO127" s="17"/>
      <c r="ALP127" s="17"/>
      <c r="ALQ127" s="17"/>
      <c r="ALR127" s="17"/>
      <c r="ALS127" s="17"/>
      <c r="ALT127" s="17"/>
      <c r="ALU127" s="17"/>
      <c r="ALV127" s="17"/>
      <c r="ALW127" s="17"/>
      <c r="ALX127" s="17"/>
      <c r="ALY127" s="17"/>
      <c r="ALZ127" s="17"/>
      <c r="AMA127" s="17"/>
      <c r="AMB127" s="17"/>
      <c r="AMC127" s="17"/>
      <c r="AMD127" s="17"/>
      <c r="AME127" s="17"/>
      <c r="AMF127" s="17"/>
      <c r="AMG127" s="17"/>
    </row>
    <row r="128" spans="1:1022">
      <c r="A128" s="10" t="s">
        <v>346</v>
      </c>
      <c r="B128" s="14" t="s">
        <v>363</v>
      </c>
      <c r="C128" s="34" t="s">
        <v>364</v>
      </c>
      <c r="F128" s="14"/>
      <c r="H128" s="10">
        <v>1</v>
      </c>
      <c r="I128" s="10" t="s">
        <v>19</v>
      </c>
      <c r="J128" s="10">
        <f t="shared" si="6"/>
        <v>512</v>
      </c>
      <c r="K128" s="10" t="s">
        <v>365</v>
      </c>
      <c r="M128" s="15"/>
      <c r="N128" s="11" t="s">
        <v>366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  <c r="QI128" s="9"/>
      <c r="QJ128" s="9"/>
      <c r="QK128" s="9"/>
      <c r="QL128" s="9"/>
      <c r="QM128" s="9"/>
      <c r="QN128" s="9"/>
      <c r="QO128" s="9"/>
      <c r="QP128" s="9"/>
      <c r="QQ128" s="9"/>
      <c r="QR128" s="9"/>
      <c r="QS128" s="9"/>
      <c r="QT128" s="9"/>
      <c r="QU128" s="9"/>
      <c r="QV128" s="9"/>
      <c r="QW128" s="9"/>
      <c r="QX128" s="9"/>
      <c r="QY128" s="9"/>
      <c r="QZ128" s="9"/>
      <c r="RA128" s="9"/>
      <c r="RB128" s="9"/>
      <c r="RC128" s="9"/>
      <c r="RD128" s="9"/>
      <c r="RE128" s="9"/>
      <c r="RF128" s="9"/>
      <c r="RG128" s="9"/>
      <c r="RH128" s="9"/>
      <c r="RI128" s="9"/>
      <c r="RJ128" s="9"/>
      <c r="RK128" s="9"/>
      <c r="RL128" s="9"/>
      <c r="RM128" s="9"/>
      <c r="RN128" s="9"/>
      <c r="RO128" s="9"/>
      <c r="RP128" s="9"/>
      <c r="RQ128" s="9"/>
      <c r="RR128" s="9"/>
      <c r="RS128" s="9"/>
      <c r="RT128" s="9"/>
      <c r="RU128" s="9"/>
      <c r="RV128" s="9"/>
      <c r="RW128" s="9"/>
      <c r="RX128" s="9"/>
      <c r="RY128" s="9"/>
      <c r="RZ128" s="9"/>
      <c r="SA128" s="9"/>
      <c r="SB128" s="9"/>
      <c r="SC128" s="9"/>
      <c r="SD128" s="9"/>
      <c r="SE128" s="9"/>
      <c r="SF128" s="9"/>
      <c r="SG128" s="9"/>
      <c r="SH128" s="9"/>
      <c r="SI128" s="9"/>
      <c r="SJ128" s="9"/>
      <c r="SK128" s="9"/>
      <c r="SL128" s="9"/>
      <c r="SM128" s="9"/>
      <c r="SN128" s="9"/>
      <c r="SO128" s="9"/>
      <c r="SP128" s="9"/>
      <c r="SQ128" s="9"/>
      <c r="SR128" s="9"/>
      <c r="SS128" s="9"/>
      <c r="ST128" s="9"/>
      <c r="SU128" s="9"/>
      <c r="SV128" s="9"/>
      <c r="SW128" s="9"/>
      <c r="SX128" s="9"/>
      <c r="SY128" s="9"/>
      <c r="SZ128" s="9"/>
      <c r="TA128" s="9"/>
      <c r="TB128" s="9"/>
      <c r="TC128" s="9"/>
      <c r="TD128" s="9"/>
      <c r="TE128" s="9"/>
      <c r="TF128" s="9"/>
      <c r="TG128" s="9"/>
      <c r="TH128" s="9"/>
      <c r="TI128" s="9"/>
      <c r="TJ128" s="9"/>
      <c r="TK128" s="9"/>
      <c r="TL128" s="9"/>
      <c r="TM128" s="9"/>
      <c r="TN128" s="9"/>
      <c r="TO128" s="9"/>
      <c r="TP128" s="9"/>
      <c r="TQ128" s="9"/>
      <c r="TR128" s="9"/>
      <c r="TS128" s="9"/>
      <c r="TT128" s="9"/>
      <c r="TU128" s="9"/>
      <c r="TV128" s="9"/>
      <c r="TW128" s="9"/>
      <c r="TX128" s="9"/>
      <c r="TY128" s="9"/>
      <c r="TZ128" s="9"/>
      <c r="UA128" s="9"/>
      <c r="UB128" s="9"/>
      <c r="UC128" s="9"/>
      <c r="UD128" s="9"/>
      <c r="UE128" s="9"/>
      <c r="UF128" s="9"/>
      <c r="UG128" s="9"/>
      <c r="UH128" s="9"/>
      <c r="UI128" s="9"/>
      <c r="UJ128" s="9"/>
      <c r="UK128" s="9"/>
      <c r="UL128" s="9"/>
      <c r="UM128" s="9"/>
      <c r="UN128" s="9"/>
      <c r="UO128" s="9"/>
      <c r="UP128" s="9"/>
      <c r="UQ128" s="9"/>
      <c r="UR128" s="9"/>
      <c r="US128" s="9"/>
      <c r="UT128" s="9"/>
      <c r="UU128" s="9"/>
      <c r="UV128" s="9"/>
      <c r="UW128" s="9"/>
      <c r="UX128" s="9"/>
      <c r="UY128" s="9"/>
      <c r="UZ128" s="9"/>
      <c r="VA128" s="9"/>
      <c r="VB128" s="9"/>
      <c r="VC128" s="9"/>
      <c r="VD128" s="9"/>
      <c r="VE128" s="9"/>
      <c r="VF128" s="9"/>
      <c r="VG128" s="9"/>
      <c r="VH128" s="9"/>
      <c r="VI128" s="9"/>
      <c r="VJ128" s="9"/>
      <c r="VK128" s="9"/>
      <c r="VL128" s="9"/>
      <c r="VM128" s="9"/>
      <c r="VN128" s="9"/>
      <c r="VO128" s="9"/>
      <c r="VP128" s="9"/>
      <c r="VQ128" s="9"/>
      <c r="VR128" s="9"/>
      <c r="VS128" s="9"/>
      <c r="VT128" s="9"/>
      <c r="VU128" s="9"/>
      <c r="VV128" s="9"/>
      <c r="VW128" s="9"/>
      <c r="VX128" s="9"/>
      <c r="VY128" s="9"/>
      <c r="VZ128" s="9"/>
      <c r="WA128" s="9"/>
      <c r="WB128" s="9"/>
      <c r="WC128" s="9"/>
      <c r="WD128" s="9"/>
      <c r="WE128" s="9"/>
      <c r="WF128" s="9"/>
      <c r="WG128" s="9"/>
      <c r="WH128" s="9"/>
      <c r="WI128" s="9"/>
      <c r="WJ128" s="9"/>
      <c r="WK128" s="9"/>
      <c r="WL128" s="9"/>
      <c r="WM128" s="9"/>
      <c r="WN128" s="9"/>
      <c r="WO128" s="9"/>
      <c r="WP128" s="9"/>
      <c r="WQ128" s="9"/>
      <c r="WR128" s="9"/>
      <c r="WS128" s="9"/>
      <c r="WT128" s="9"/>
      <c r="WU128" s="9"/>
      <c r="WV128" s="9"/>
      <c r="WW128" s="9"/>
      <c r="WX128" s="9"/>
      <c r="WY128" s="9"/>
      <c r="WZ128" s="9"/>
      <c r="XA128" s="9"/>
      <c r="XB128" s="9"/>
      <c r="XC128" s="9"/>
      <c r="XD128" s="9"/>
      <c r="XE128" s="9"/>
      <c r="XF128" s="9"/>
      <c r="XG128" s="9"/>
      <c r="XH128" s="9"/>
      <c r="XI128" s="9"/>
      <c r="XJ128" s="9"/>
      <c r="XK128" s="9"/>
      <c r="XL128" s="9"/>
      <c r="XM128" s="9"/>
      <c r="XN128" s="9"/>
      <c r="XO128" s="9"/>
      <c r="XP128" s="9"/>
      <c r="XQ128" s="9"/>
      <c r="XR128" s="9"/>
      <c r="XS128" s="9"/>
      <c r="XT128" s="9"/>
      <c r="XU128" s="9"/>
      <c r="XV128" s="9"/>
      <c r="XW128" s="9"/>
      <c r="XX128" s="9"/>
      <c r="XY128" s="9"/>
      <c r="XZ128" s="9"/>
      <c r="YA128" s="9"/>
      <c r="YB128" s="9"/>
      <c r="YC128" s="9"/>
      <c r="YD128" s="9"/>
      <c r="YE128" s="9"/>
      <c r="YF128" s="9"/>
      <c r="YG128" s="9"/>
      <c r="YH128" s="9"/>
      <c r="YI128" s="9"/>
      <c r="YJ128" s="9"/>
      <c r="YK128" s="9"/>
      <c r="YL128" s="9"/>
      <c r="YM128" s="9"/>
      <c r="YN128" s="9"/>
      <c r="YO128" s="9"/>
      <c r="YP128" s="9"/>
      <c r="YQ128" s="9"/>
      <c r="YR128" s="9"/>
      <c r="YS128" s="9"/>
      <c r="YT128" s="9"/>
      <c r="YU128" s="9"/>
      <c r="YV128" s="9"/>
      <c r="YW128" s="9"/>
      <c r="YX128" s="9"/>
      <c r="YY128" s="9"/>
      <c r="YZ128" s="9"/>
      <c r="ZA128" s="9"/>
      <c r="ZB128" s="9"/>
      <c r="ZC128" s="9"/>
      <c r="ZD128" s="9"/>
      <c r="ZE128" s="9"/>
      <c r="ZF128" s="9"/>
      <c r="ZG128" s="9"/>
      <c r="ZH128" s="9"/>
      <c r="ZI128" s="9"/>
      <c r="ZJ128" s="9"/>
      <c r="ZK128" s="9"/>
      <c r="ZL128" s="9"/>
      <c r="ZM128" s="9"/>
      <c r="ZN128" s="9"/>
      <c r="ZO128" s="9"/>
      <c r="ZP128" s="9"/>
      <c r="ZQ128" s="9"/>
      <c r="ZR128" s="9"/>
      <c r="ZS128" s="9"/>
      <c r="ZT128" s="9"/>
      <c r="ZU128" s="9"/>
      <c r="ZV128" s="9"/>
      <c r="ZW128" s="9"/>
      <c r="ZX128" s="9"/>
      <c r="ZY128" s="9"/>
      <c r="ZZ128" s="9"/>
      <c r="AAA128" s="9"/>
      <c r="AAB128" s="9"/>
      <c r="AAC128" s="9"/>
      <c r="AAD128" s="9"/>
      <c r="AAE128" s="9"/>
      <c r="AAF128" s="9"/>
      <c r="AAG128" s="9"/>
      <c r="AAH128" s="9"/>
      <c r="AAI128" s="9"/>
      <c r="AAJ128" s="9"/>
      <c r="AAK128" s="9"/>
      <c r="AAL128" s="9"/>
      <c r="AAM128" s="9"/>
      <c r="AAN128" s="9"/>
      <c r="AAO128" s="9"/>
      <c r="AAP128" s="9"/>
      <c r="AAQ128" s="9"/>
      <c r="AAR128" s="9"/>
      <c r="AAS128" s="9"/>
      <c r="AAT128" s="9"/>
      <c r="AAU128" s="9"/>
      <c r="AAV128" s="9"/>
      <c r="AAW128" s="9"/>
      <c r="AAX128" s="9"/>
      <c r="AAY128" s="9"/>
      <c r="AAZ128" s="9"/>
      <c r="ABA128" s="9"/>
      <c r="ABB128" s="9"/>
      <c r="ABC128" s="9"/>
      <c r="ABD128" s="9"/>
      <c r="ABE128" s="9"/>
      <c r="ABF128" s="9"/>
      <c r="ABG128" s="9"/>
      <c r="ABH128" s="9"/>
      <c r="ABI128" s="9"/>
      <c r="ABJ128" s="9"/>
      <c r="ABK128" s="9"/>
      <c r="ABL128" s="9"/>
      <c r="ABM128" s="9"/>
      <c r="ABN128" s="9"/>
      <c r="ABO128" s="9"/>
      <c r="ABP128" s="9"/>
      <c r="ABQ128" s="9"/>
      <c r="ABR128" s="9"/>
      <c r="ABS128" s="9"/>
      <c r="ABT128" s="9"/>
      <c r="ABU128" s="9"/>
      <c r="ABV128" s="9"/>
      <c r="ABW128" s="9"/>
      <c r="ABX128" s="9"/>
      <c r="ABY128" s="9"/>
      <c r="ABZ128" s="9"/>
      <c r="ACA128" s="9"/>
      <c r="ACB128" s="9"/>
      <c r="ACC128" s="9"/>
      <c r="ACD128" s="9"/>
      <c r="ACE128" s="9"/>
      <c r="ACF128" s="9"/>
      <c r="ACG128" s="9"/>
      <c r="ACH128" s="9"/>
      <c r="ACI128" s="9"/>
      <c r="ACJ128" s="9"/>
      <c r="ACK128" s="9"/>
      <c r="ACL128" s="9"/>
      <c r="ACM128" s="9"/>
      <c r="ACN128" s="9"/>
      <c r="ACO128" s="9"/>
      <c r="ACP128" s="9"/>
      <c r="ACQ128" s="9"/>
      <c r="ACR128" s="9"/>
      <c r="ACS128" s="9"/>
      <c r="ACT128" s="9"/>
      <c r="ACU128" s="9"/>
      <c r="ACV128" s="9"/>
      <c r="ACW128" s="9"/>
      <c r="ACX128" s="9"/>
      <c r="ACY128" s="9"/>
      <c r="ACZ128" s="9"/>
      <c r="ADA128" s="9"/>
      <c r="ADB128" s="9"/>
      <c r="ADC128" s="9"/>
      <c r="ADD128" s="9"/>
      <c r="ADE128" s="9"/>
      <c r="ADF128" s="9"/>
      <c r="ADG128" s="9"/>
      <c r="ADH128" s="9"/>
      <c r="ADI128" s="9"/>
      <c r="ADJ128" s="9"/>
      <c r="ADK128" s="9"/>
      <c r="ADL128" s="9"/>
      <c r="ADM128" s="9"/>
      <c r="ADN128" s="9"/>
      <c r="ADO128" s="9"/>
      <c r="ADP128" s="9"/>
      <c r="ADQ128" s="9"/>
      <c r="ADR128" s="9"/>
      <c r="ADS128" s="9"/>
      <c r="ADT128" s="9"/>
      <c r="ADU128" s="9"/>
      <c r="ADV128" s="9"/>
      <c r="ADW128" s="9"/>
      <c r="ADX128" s="9"/>
      <c r="ADY128" s="9"/>
      <c r="ADZ128" s="9"/>
      <c r="AEA128" s="9"/>
      <c r="AEB128" s="9"/>
      <c r="AEC128" s="9"/>
      <c r="AED128" s="9"/>
      <c r="AEE128" s="9"/>
      <c r="AEF128" s="9"/>
      <c r="AEG128" s="9"/>
      <c r="AEH128" s="9"/>
      <c r="AEI128" s="9"/>
      <c r="AEJ128" s="9"/>
      <c r="AEK128" s="9"/>
      <c r="AEL128" s="9"/>
      <c r="AEM128" s="9"/>
      <c r="AEN128" s="9"/>
      <c r="AEO128" s="9"/>
      <c r="AEP128" s="9"/>
      <c r="AEQ128" s="9"/>
      <c r="AER128" s="9"/>
      <c r="AES128" s="9"/>
      <c r="AET128" s="9"/>
      <c r="AEU128" s="9"/>
      <c r="AEV128" s="9"/>
      <c r="AEW128" s="9"/>
      <c r="AEX128" s="9"/>
      <c r="AEY128" s="9"/>
      <c r="AEZ128" s="9"/>
      <c r="AFA128" s="9"/>
      <c r="AFB128" s="9"/>
      <c r="AFC128" s="9"/>
      <c r="AFD128" s="9"/>
      <c r="AFE128" s="9"/>
      <c r="AFF128" s="9"/>
      <c r="AFG128" s="9"/>
      <c r="AFH128" s="9"/>
      <c r="AFI128" s="9"/>
      <c r="AFJ128" s="9"/>
      <c r="AFK128" s="9"/>
      <c r="AFL128" s="9"/>
      <c r="AFM128" s="9"/>
      <c r="AFN128" s="9"/>
      <c r="AFO128" s="9"/>
      <c r="AFP128" s="9"/>
      <c r="AFQ128" s="9"/>
      <c r="AFR128" s="9"/>
      <c r="AFS128" s="9"/>
      <c r="AFT128" s="9"/>
      <c r="AFU128" s="9"/>
      <c r="AFV128" s="9"/>
      <c r="AFW128" s="9"/>
      <c r="AFX128" s="9"/>
      <c r="AFY128" s="9"/>
      <c r="AFZ128" s="9"/>
      <c r="AGA128" s="9"/>
      <c r="AGB128" s="9"/>
      <c r="AGC128" s="9"/>
      <c r="AGD128" s="9"/>
      <c r="AGE128" s="9"/>
      <c r="AGF128" s="9"/>
      <c r="AGG128" s="9"/>
      <c r="AGH128" s="9"/>
      <c r="AGI128" s="9"/>
      <c r="AGJ128" s="9"/>
      <c r="AGK128" s="9"/>
      <c r="AGL128" s="9"/>
      <c r="AGM128" s="9"/>
      <c r="AGN128" s="9"/>
      <c r="AGO128" s="9"/>
      <c r="AGP128" s="9"/>
      <c r="AGQ128" s="9"/>
      <c r="AGR128" s="9"/>
      <c r="AGS128" s="9"/>
      <c r="AGT128" s="9"/>
      <c r="AGU128" s="9"/>
      <c r="AGV128" s="9"/>
      <c r="AGW128" s="9"/>
      <c r="AGX128" s="9"/>
      <c r="AGY128" s="9"/>
      <c r="AGZ128" s="9"/>
      <c r="AHA128" s="9"/>
      <c r="AHB128" s="9"/>
      <c r="AHC128" s="9"/>
      <c r="AHD128" s="9"/>
      <c r="AHE128" s="9"/>
      <c r="AHF128" s="9"/>
      <c r="AHG128" s="9"/>
      <c r="AHH128" s="9"/>
      <c r="AHI128" s="9"/>
      <c r="AHJ128" s="9"/>
      <c r="AHK128" s="9"/>
      <c r="AHL128" s="9"/>
      <c r="AHM128" s="9"/>
      <c r="AHN128" s="9"/>
      <c r="AHO128" s="9"/>
      <c r="AHP128" s="9"/>
      <c r="AHQ128" s="9"/>
      <c r="AHR128" s="9"/>
      <c r="AHS128" s="9"/>
      <c r="AHT128" s="9"/>
      <c r="AHU128" s="9"/>
      <c r="AHV128" s="9"/>
      <c r="AHW128" s="9"/>
      <c r="AHX128" s="9"/>
      <c r="AHY128" s="9"/>
      <c r="AHZ128" s="9"/>
      <c r="AIA128" s="9"/>
      <c r="AIB128" s="9"/>
      <c r="AIC128" s="9"/>
      <c r="AID128" s="9"/>
      <c r="AIE128" s="9"/>
      <c r="AIF128" s="9"/>
      <c r="AIG128" s="9"/>
      <c r="AIH128" s="9"/>
      <c r="AII128" s="9"/>
      <c r="AIJ128" s="9"/>
      <c r="AIK128" s="9"/>
      <c r="AIL128" s="9"/>
      <c r="AIM128" s="9"/>
      <c r="AIN128" s="9"/>
      <c r="AIO128" s="9"/>
      <c r="AIP128" s="9"/>
      <c r="AIQ128" s="9"/>
      <c r="AIR128" s="9"/>
      <c r="AIS128" s="9"/>
      <c r="AIT128" s="9"/>
      <c r="AIU128" s="9"/>
      <c r="AIV128" s="9"/>
      <c r="AIW128" s="9"/>
      <c r="AIX128" s="9"/>
      <c r="AIY128" s="9"/>
      <c r="AIZ128" s="9"/>
      <c r="AJA128" s="9"/>
      <c r="AJB128" s="9"/>
      <c r="AJC128" s="9"/>
      <c r="AJD128" s="9"/>
      <c r="AJE128" s="9"/>
      <c r="AJF128" s="9"/>
      <c r="AJG128" s="9"/>
      <c r="AJH128" s="9"/>
      <c r="AJI128" s="9"/>
      <c r="AJJ128" s="9"/>
      <c r="AJK128" s="9"/>
      <c r="AJL128" s="9"/>
      <c r="AJM128" s="9"/>
      <c r="AJN128" s="9"/>
      <c r="AJO128" s="9"/>
      <c r="AJP128" s="9"/>
      <c r="AJQ128" s="9"/>
      <c r="AJR128" s="9"/>
      <c r="AJS128" s="9"/>
      <c r="AJT128" s="9"/>
      <c r="AJU128" s="9"/>
      <c r="AJV128" s="9"/>
      <c r="AJW128" s="9"/>
      <c r="AJX128" s="9"/>
      <c r="AJY128" s="9"/>
      <c r="AJZ128" s="9"/>
      <c r="AKA128" s="9"/>
      <c r="AKB128" s="9"/>
      <c r="AKC128" s="9"/>
      <c r="AKD128" s="9"/>
      <c r="AKE128" s="9"/>
      <c r="AKF128" s="9"/>
      <c r="AKG128" s="9"/>
      <c r="AKH128" s="9"/>
      <c r="AKI128" s="9"/>
      <c r="AKJ128" s="9"/>
      <c r="AKK128" s="9"/>
      <c r="AKL128" s="9"/>
      <c r="AKM128" s="9"/>
      <c r="AKN128" s="9"/>
      <c r="AKO128" s="9"/>
      <c r="AKP128" s="9"/>
      <c r="AKQ128" s="9"/>
      <c r="AKR128" s="9"/>
      <c r="AKS128" s="9"/>
      <c r="AKT128" s="9"/>
      <c r="AKU128" s="9"/>
      <c r="AKV128" s="9"/>
      <c r="AKW128" s="9"/>
      <c r="AKX128" s="9"/>
      <c r="AKY128" s="9"/>
      <c r="AKZ128" s="9"/>
      <c r="ALA128" s="9"/>
      <c r="ALB128" s="9"/>
      <c r="ALC128" s="9"/>
      <c r="ALD128" s="9"/>
      <c r="ALE128" s="9"/>
      <c r="ALF128" s="9"/>
      <c r="ALG128" s="9"/>
      <c r="ALH128" s="9"/>
      <c r="ALI128" s="9"/>
      <c r="ALJ128" s="9"/>
      <c r="ALK128" s="9"/>
      <c r="ALL128" s="9"/>
      <c r="ALM128" s="9"/>
      <c r="ALN128" s="9"/>
      <c r="ALO128" s="9"/>
      <c r="ALP128" s="9"/>
      <c r="ALQ128" s="9"/>
      <c r="ALR128" s="9"/>
      <c r="ALS128" s="9"/>
      <c r="ALT128" s="9"/>
      <c r="ALU128" s="9"/>
      <c r="ALV128" s="9"/>
      <c r="ALW128" s="9"/>
      <c r="ALX128" s="9"/>
      <c r="ALY128" s="9"/>
      <c r="ALZ128" s="9"/>
      <c r="AMA128" s="9"/>
      <c r="AMB128" s="9"/>
      <c r="AMC128" s="9"/>
      <c r="AMD128" s="9"/>
      <c r="AME128" s="9"/>
      <c r="AMF128" s="9"/>
      <c r="AMG128" s="9"/>
    </row>
    <row r="130" spans="1:1021">
      <c r="A130" s="9"/>
      <c r="B130" s="9"/>
      <c r="C130" s="20"/>
      <c r="I130" s="9"/>
      <c r="J130" s="9"/>
      <c r="N130" s="20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9"/>
      <c r="PQ130" s="9"/>
      <c r="PR130" s="9"/>
      <c r="PS130" s="9"/>
      <c r="PT130" s="9"/>
      <c r="PU130" s="9"/>
      <c r="PV130" s="9"/>
      <c r="PW130" s="9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  <c r="QI130" s="9"/>
      <c r="QJ130" s="9"/>
      <c r="QK130" s="9"/>
      <c r="QL130" s="9"/>
      <c r="QM130" s="9"/>
      <c r="QN130" s="9"/>
      <c r="QO130" s="9"/>
      <c r="QP130" s="9"/>
      <c r="QQ130" s="9"/>
      <c r="QR130" s="9"/>
      <c r="QS130" s="9"/>
      <c r="QT130" s="9"/>
      <c r="QU130" s="9"/>
      <c r="QV130" s="9"/>
      <c r="QW130" s="9"/>
      <c r="QX130" s="9"/>
      <c r="QY130" s="9"/>
      <c r="QZ130" s="9"/>
      <c r="RA130" s="9"/>
      <c r="RB130" s="9"/>
      <c r="RC130" s="9"/>
      <c r="RD130" s="9"/>
      <c r="RE130" s="9"/>
      <c r="RF130" s="9"/>
      <c r="RG130" s="9"/>
      <c r="RH130" s="9"/>
      <c r="RI130" s="9"/>
      <c r="RJ130" s="9"/>
      <c r="RK130" s="9"/>
      <c r="RL130" s="9"/>
      <c r="RM130" s="9"/>
      <c r="RN130" s="9"/>
      <c r="RO130" s="9"/>
      <c r="RP130" s="9"/>
      <c r="RQ130" s="9"/>
      <c r="RR130" s="9"/>
      <c r="RS130" s="9"/>
      <c r="RT130" s="9"/>
      <c r="RU130" s="9"/>
      <c r="RV130" s="9"/>
      <c r="RW130" s="9"/>
      <c r="RX130" s="9"/>
      <c r="RY130" s="9"/>
      <c r="RZ130" s="9"/>
      <c r="SA130" s="9"/>
      <c r="SB130" s="9"/>
      <c r="SC130" s="9"/>
      <c r="SD130" s="9"/>
      <c r="SE130" s="9"/>
      <c r="SF130" s="9"/>
      <c r="SG130" s="9"/>
      <c r="SH130" s="9"/>
      <c r="SI130" s="9"/>
      <c r="SJ130" s="9"/>
      <c r="SK130" s="9"/>
      <c r="SL130" s="9"/>
      <c r="SM130" s="9"/>
      <c r="SN130" s="9"/>
      <c r="SO130" s="9"/>
      <c r="SP130" s="9"/>
      <c r="SQ130" s="9"/>
      <c r="SR130" s="9"/>
      <c r="SS130" s="9"/>
      <c r="ST130" s="9"/>
      <c r="SU130" s="9"/>
      <c r="SV130" s="9"/>
      <c r="SW130" s="9"/>
      <c r="SX130" s="9"/>
      <c r="SY130" s="9"/>
      <c r="SZ130" s="9"/>
      <c r="TA130" s="9"/>
      <c r="TB130" s="9"/>
      <c r="TC130" s="9"/>
      <c r="TD130" s="9"/>
      <c r="TE130" s="9"/>
      <c r="TF130" s="9"/>
      <c r="TG130" s="9"/>
      <c r="TH130" s="9"/>
      <c r="TI130" s="9"/>
      <c r="TJ130" s="9"/>
      <c r="TK130" s="9"/>
      <c r="TL130" s="9"/>
      <c r="TM130" s="9"/>
      <c r="TN130" s="9"/>
      <c r="TO130" s="9"/>
      <c r="TP130" s="9"/>
      <c r="TQ130" s="9"/>
      <c r="TR130" s="9"/>
      <c r="TS130" s="9"/>
      <c r="TT130" s="9"/>
      <c r="TU130" s="9"/>
      <c r="TV130" s="9"/>
      <c r="TW130" s="9"/>
      <c r="TX130" s="9"/>
      <c r="TY130" s="9"/>
      <c r="TZ130" s="9"/>
      <c r="UA130" s="9"/>
      <c r="UB130" s="9"/>
      <c r="UC130" s="9"/>
      <c r="UD130" s="9"/>
      <c r="UE130" s="9"/>
      <c r="UF130" s="9"/>
      <c r="UG130" s="9"/>
      <c r="UH130" s="9"/>
      <c r="UI130" s="9"/>
      <c r="UJ130" s="9"/>
      <c r="UK130" s="9"/>
      <c r="UL130" s="9"/>
      <c r="UM130" s="9"/>
      <c r="UN130" s="9"/>
      <c r="UO130" s="9"/>
      <c r="UP130" s="9"/>
      <c r="UQ130" s="9"/>
      <c r="UR130" s="9"/>
      <c r="US130" s="9"/>
      <c r="UT130" s="9"/>
      <c r="UU130" s="9"/>
      <c r="UV130" s="9"/>
      <c r="UW130" s="9"/>
      <c r="UX130" s="9"/>
      <c r="UY130" s="9"/>
      <c r="UZ130" s="9"/>
      <c r="VA130" s="9"/>
      <c r="VB130" s="9"/>
      <c r="VC130" s="9"/>
      <c r="VD130" s="9"/>
      <c r="VE130" s="9"/>
      <c r="VF130" s="9"/>
      <c r="VG130" s="9"/>
      <c r="VH130" s="9"/>
      <c r="VI130" s="9"/>
      <c r="VJ130" s="9"/>
      <c r="VK130" s="9"/>
      <c r="VL130" s="9"/>
      <c r="VM130" s="9"/>
      <c r="VN130" s="9"/>
      <c r="VO130" s="9"/>
      <c r="VP130" s="9"/>
      <c r="VQ130" s="9"/>
      <c r="VR130" s="9"/>
      <c r="VS130" s="9"/>
      <c r="VT130" s="9"/>
      <c r="VU130" s="9"/>
      <c r="VV130" s="9"/>
      <c r="VW130" s="9"/>
      <c r="VX130" s="9"/>
      <c r="VY130" s="9"/>
      <c r="VZ130" s="9"/>
      <c r="WA130" s="9"/>
      <c r="WB130" s="9"/>
      <c r="WC130" s="9"/>
      <c r="WD130" s="9"/>
      <c r="WE130" s="9"/>
      <c r="WF130" s="9"/>
      <c r="WG130" s="9"/>
      <c r="WH130" s="9"/>
      <c r="WI130" s="9"/>
      <c r="WJ130" s="9"/>
      <c r="WK130" s="9"/>
      <c r="WL130" s="9"/>
      <c r="WM130" s="9"/>
      <c r="WN130" s="9"/>
      <c r="WO130" s="9"/>
      <c r="WP130" s="9"/>
      <c r="WQ130" s="9"/>
      <c r="WR130" s="9"/>
      <c r="WS130" s="9"/>
      <c r="WT130" s="9"/>
      <c r="WU130" s="9"/>
      <c r="WV130" s="9"/>
      <c r="WW130" s="9"/>
      <c r="WX130" s="9"/>
      <c r="WY130" s="9"/>
      <c r="WZ130" s="9"/>
      <c r="XA130" s="9"/>
      <c r="XB130" s="9"/>
      <c r="XC130" s="9"/>
      <c r="XD130" s="9"/>
      <c r="XE130" s="9"/>
      <c r="XF130" s="9"/>
      <c r="XG130" s="9"/>
      <c r="XH130" s="9"/>
      <c r="XI130" s="9"/>
      <c r="XJ130" s="9"/>
      <c r="XK130" s="9"/>
      <c r="XL130" s="9"/>
      <c r="XM130" s="9"/>
      <c r="XN130" s="9"/>
      <c r="XO130" s="9"/>
      <c r="XP130" s="9"/>
      <c r="XQ130" s="9"/>
      <c r="XR130" s="9"/>
      <c r="XS130" s="9"/>
      <c r="XT130" s="9"/>
      <c r="XU130" s="9"/>
      <c r="XV130" s="9"/>
      <c r="XW130" s="9"/>
      <c r="XX130" s="9"/>
      <c r="XY130" s="9"/>
      <c r="XZ130" s="9"/>
      <c r="YA130" s="9"/>
      <c r="YB130" s="9"/>
      <c r="YC130" s="9"/>
      <c r="YD130" s="9"/>
      <c r="YE130" s="9"/>
      <c r="YF130" s="9"/>
      <c r="YG130" s="9"/>
      <c r="YH130" s="9"/>
      <c r="YI130" s="9"/>
      <c r="YJ130" s="9"/>
      <c r="YK130" s="9"/>
      <c r="YL130" s="9"/>
      <c r="YM130" s="9"/>
      <c r="YN130" s="9"/>
      <c r="YO130" s="9"/>
      <c r="YP130" s="9"/>
      <c r="YQ130" s="9"/>
      <c r="YR130" s="9"/>
      <c r="YS130" s="9"/>
      <c r="YT130" s="9"/>
      <c r="YU130" s="9"/>
      <c r="YV130" s="9"/>
      <c r="YW130" s="9"/>
      <c r="YX130" s="9"/>
      <c r="YY130" s="9"/>
      <c r="YZ130" s="9"/>
      <c r="ZA130" s="9"/>
      <c r="ZB130" s="9"/>
      <c r="ZC130" s="9"/>
      <c r="ZD130" s="9"/>
      <c r="ZE130" s="9"/>
      <c r="ZF130" s="9"/>
      <c r="ZG130" s="9"/>
      <c r="ZH130" s="9"/>
      <c r="ZI130" s="9"/>
      <c r="ZJ130" s="9"/>
      <c r="ZK130" s="9"/>
      <c r="ZL130" s="9"/>
      <c r="ZM130" s="9"/>
      <c r="ZN130" s="9"/>
      <c r="ZO130" s="9"/>
      <c r="ZP130" s="9"/>
      <c r="ZQ130" s="9"/>
      <c r="ZR130" s="9"/>
      <c r="ZS130" s="9"/>
      <c r="ZT130" s="9"/>
      <c r="ZU130" s="9"/>
      <c r="ZV130" s="9"/>
      <c r="ZW130" s="9"/>
      <c r="ZX130" s="9"/>
      <c r="ZY130" s="9"/>
      <c r="ZZ130" s="9"/>
      <c r="AAA130" s="9"/>
      <c r="AAB130" s="9"/>
      <c r="AAC130" s="9"/>
      <c r="AAD130" s="9"/>
      <c r="AAE130" s="9"/>
      <c r="AAF130" s="9"/>
      <c r="AAG130" s="9"/>
      <c r="AAH130" s="9"/>
      <c r="AAI130" s="9"/>
      <c r="AAJ130" s="9"/>
      <c r="AAK130" s="9"/>
      <c r="AAL130" s="9"/>
      <c r="AAM130" s="9"/>
      <c r="AAN130" s="9"/>
      <c r="AAO130" s="9"/>
      <c r="AAP130" s="9"/>
      <c r="AAQ130" s="9"/>
      <c r="AAR130" s="9"/>
      <c r="AAS130" s="9"/>
      <c r="AAT130" s="9"/>
      <c r="AAU130" s="9"/>
      <c r="AAV130" s="9"/>
      <c r="AAW130" s="9"/>
      <c r="AAX130" s="9"/>
      <c r="AAY130" s="9"/>
      <c r="AAZ130" s="9"/>
      <c r="ABA130" s="9"/>
      <c r="ABB130" s="9"/>
      <c r="ABC130" s="9"/>
      <c r="ABD130" s="9"/>
      <c r="ABE130" s="9"/>
      <c r="ABF130" s="9"/>
      <c r="ABG130" s="9"/>
      <c r="ABH130" s="9"/>
      <c r="ABI130" s="9"/>
      <c r="ABJ130" s="9"/>
      <c r="ABK130" s="9"/>
      <c r="ABL130" s="9"/>
      <c r="ABM130" s="9"/>
      <c r="ABN130" s="9"/>
      <c r="ABO130" s="9"/>
      <c r="ABP130" s="9"/>
      <c r="ABQ130" s="9"/>
      <c r="ABR130" s="9"/>
      <c r="ABS130" s="9"/>
      <c r="ABT130" s="9"/>
      <c r="ABU130" s="9"/>
      <c r="ABV130" s="9"/>
      <c r="ABW130" s="9"/>
      <c r="ABX130" s="9"/>
      <c r="ABY130" s="9"/>
      <c r="ABZ130" s="9"/>
      <c r="ACA130" s="9"/>
      <c r="ACB130" s="9"/>
      <c r="ACC130" s="9"/>
      <c r="ACD130" s="9"/>
      <c r="ACE130" s="9"/>
      <c r="ACF130" s="9"/>
      <c r="ACG130" s="9"/>
      <c r="ACH130" s="9"/>
      <c r="ACI130" s="9"/>
      <c r="ACJ130" s="9"/>
      <c r="ACK130" s="9"/>
      <c r="ACL130" s="9"/>
      <c r="ACM130" s="9"/>
      <c r="ACN130" s="9"/>
      <c r="ACO130" s="9"/>
      <c r="ACP130" s="9"/>
      <c r="ACQ130" s="9"/>
      <c r="ACR130" s="9"/>
      <c r="ACS130" s="9"/>
      <c r="ACT130" s="9"/>
      <c r="ACU130" s="9"/>
      <c r="ACV130" s="9"/>
      <c r="ACW130" s="9"/>
      <c r="ACX130" s="9"/>
      <c r="ACY130" s="9"/>
      <c r="ACZ130" s="9"/>
      <c r="ADA130" s="9"/>
      <c r="ADB130" s="9"/>
      <c r="ADC130" s="9"/>
      <c r="ADD130" s="9"/>
      <c r="ADE130" s="9"/>
      <c r="ADF130" s="9"/>
      <c r="ADG130" s="9"/>
      <c r="ADH130" s="9"/>
      <c r="ADI130" s="9"/>
      <c r="ADJ130" s="9"/>
      <c r="ADK130" s="9"/>
      <c r="ADL130" s="9"/>
      <c r="ADM130" s="9"/>
      <c r="ADN130" s="9"/>
      <c r="ADO130" s="9"/>
      <c r="ADP130" s="9"/>
      <c r="ADQ130" s="9"/>
      <c r="ADR130" s="9"/>
      <c r="ADS130" s="9"/>
      <c r="ADT130" s="9"/>
      <c r="ADU130" s="9"/>
      <c r="ADV130" s="9"/>
      <c r="ADW130" s="9"/>
      <c r="ADX130" s="9"/>
      <c r="ADY130" s="9"/>
      <c r="ADZ130" s="9"/>
      <c r="AEA130" s="9"/>
      <c r="AEB130" s="9"/>
      <c r="AEC130" s="9"/>
      <c r="AED130" s="9"/>
      <c r="AEE130" s="9"/>
      <c r="AEF130" s="9"/>
      <c r="AEG130" s="9"/>
      <c r="AEH130" s="9"/>
      <c r="AEI130" s="9"/>
      <c r="AEJ130" s="9"/>
      <c r="AEK130" s="9"/>
      <c r="AEL130" s="9"/>
      <c r="AEM130" s="9"/>
      <c r="AEN130" s="9"/>
      <c r="AEO130" s="9"/>
      <c r="AEP130" s="9"/>
      <c r="AEQ130" s="9"/>
      <c r="AER130" s="9"/>
      <c r="AES130" s="9"/>
      <c r="AET130" s="9"/>
      <c r="AEU130" s="9"/>
      <c r="AEV130" s="9"/>
      <c r="AEW130" s="9"/>
      <c r="AEX130" s="9"/>
      <c r="AEY130" s="9"/>
      <c r="AEZ130" s="9"/>
      <c r="AFA130" s="9"/>
      <c r="AFB130" s="9"/>
      <c r="AFC130" s="9"/>
      <c r="AFD130" s="9"/>
      <c r="AFE130" s="9"/>
      <c r="AFF130" s="9"/>
      <c r="AFG130" s="9"/>
      <c r="AFH130" s="9"/>
      <c r="AFI130" s="9"/>
      <c r="AFJ130" s="9"/>
      <c r="AFK130" s="9"/>
      <c r="AFL130" s="9"/>
      <c r="AFM130" s="9"/>
      <c r="AFN130" s="9"/>
      <c r="AFO130" s="9"/>
      <c r="AFP130" s="9"/>
      <c r="AFQ130" s="9"/>
      <c r="AFR130" s="9"/>
      <c r="AFS130" s="9"/>
      <c r="AFT130" s="9"/>
      <c r="AFU130" s="9"/>
      <c r="AFV130" s="9"/>
      <c r="AFW130" s="9"/>
      <c r="AFX130" s="9"/>
      <c r="AFY130" s="9"/>
      <c r="AFZ130" s="9"/>
      <c r="AGA130" s="9"/>
      <c r="AGB130" s="9"/>
      <c r="AGC130" s="9"/>
      <c r="AGD130" s="9"/>
      <c r="AGE130" s="9"/>
      <c r="AGF130" s="9"/>
      <c r="AGG130" s="9"/>
      <c r="AGH130" s="9"/>
      <c r="AGI130" s="9"/>
      <c r="AGJ130" s="9"/>
      <c r="AGK130" s="9"/>
      <c r="AGL130" s="9"/>
      <c r="AGM130" s="9"/>
      <c r="AGN130" s="9"/>
      <c r="AGO130" s="9"/>
      <c r="AGP130" s="9"/>
      <c r="AGQ130" s="9"/>
      <c r="AGR130" s="9"/>
      <c r="AGS130" s="9"/>
      <c r="AGT130" s="9"/>
      <c r="AGU130" s="9"/>
      <c r="AGV130" s="9"/>
      <c r="AGW130" s="9"/>
      <c r="AGX130" s="9"/>
      <c r="AGY130" s="9"/>
      <c r="AGZ130" s="9"/>
      <c r="AHA130" s="9"/>
      <c r="AHB130" s="9"/>
      <c r="AHC130" s="9"/>
      <c r="AHD130" s="9"/>
      <c r="AHE130" s="9"/>
      <c r="AHF130" s="9"/>
      <c r="AHG130" s="9"/>
      <c r="AHH130" s="9"/>
      <c r="AHI130" s="9"/>
      <c r="AHJ130" s="9"/>
      <c r="AHK130" s="9"/>
      <c r="AHL130" s="9"/>
      <c r="AHM130" s="9"/>
      <c r="AHN130" s="9"/>
      <c r="AHO130" s="9"/>
      <c r="AHP130" s="9"/>
      <c r="AHQ130" s="9"/>
      <c r="AHR130" s="9"/>
      <c r="AHS130" s="9"/>
      <c r="AHT130" s="9"/>
      <c r="AHU130" s="9"/>
      <c r="AHV130" s="9"/>
      <c r="AHW130" s="9"/>
      <c r="AHX130" s="9"/>
      <c r="AHY130" s="9"/>
      <c r="AHZ130" s="9"/>
      <c r="AIA130" s="9"/>
      <c r="AIB130" s="9"/>
      <c r="AIC130" s="9"/>
      <c r="AID130" s="9"/>
      <c r="AIE130" s="9"/>
      <c r="AIF130" s="9"/>
      <c r="AIG130" s="9"/>
      <c r="AIH130" s="9"/>
      <c r="AII130" s="9"/>
      <c r="AIJ130" s="9"/>
      <c r="AIK130" s="9"/>
      <c r="AIL130" s="9"/>
      <c r="AIM130" s="9"/>
      <c r="AIN130" s="9"/>
      <c r="AIO130" s="9"/>
      <c r="AIP130" s="9"/>
      <c r="AIQ130" s="9"/>
      <c r="AIR130" s="9"/>
      <c r="AIS130" s="9"/>
      <c r="AIT130" s="9"/>
      <c r="AIU130" s="9"/>
      <c r="AIV130" s="9"/>
      <c r="AIW130" s="9"/>
      <c r="AIX130" s="9"/>
      <c r="AIY130" s="9"/>
      <c r="AIZ130" s="9"/>
      <c r="AJA130" s="9"/>
      <c r="AJB130" s="9"/>
      <c r="AJC130" s="9"/>
      <c r="AJD130" s="9"/>
      <c r="AJE130" s="9"/>
      <c r="AJF130" s="9"/>
      <c r="AJG130" s="9"/>
      <c r="AJH130" s="9"/>
      <c r="AJI130" s="9"/>
      <c r="AJJ130" s="9"/>
      <c r="AJK130" s="9"/>
      <c r="AJL130" s="9"/>
      <c r="AJM130" s="9"/>
      <c r="AJN130" s="9"/>
      <c r="AJO130" s="9"/>
      <c r="AJP130" s="9"/>
      <c r="AJQ130" s="9"/>
      <c r="AJR130" s="9"/>
      <c r="AJS130" s="9"/>
      <c r="AJT130" s="9"/>
      <c r="AJU130" s="9"/>
      <c r="AJV130" s="9"/>
      <c r="AJW130" s="9"/>
      <c r="AJX130" s="9"/>
      <c r="AJY130" s="9"/>
      <c r="AJZ130" s="9"/>
      <c r="AKA130" s="9"/>
      <c r="AKB130" s="9"/>
      <c r="AKC130" s="9"/>
      <c r="AKD130" s="9"/>
      <c r="AKE130" s="9"/>
      <c r="AKF130" s="9"/>
      <c r="AKG130" s="9"/>
      <c r="AKH130" s="9"/>
      <c r="AKI130" s="9"/>
      <c r="AKJ130" s="9"/>
      <c r="AKK130" s="9"/>
      <c r="AKL130" s="9"/>
      <c r="AKM130" s="9"/>
      <c r="AKN130" s="9"/>
      <c r="AKO130" s="9"/>
      <c r="AKP130" s="9"/>
      <c r="AKQ130" s="9"/>
      <c r="AKR130" s="9"/>
      <c r="AKS130" s="9"/>
      <c r="AKT130" s="9"/>
      <c r="AKU130" s="9"/>
      <c r="AKV130" s="9"/>
      <c r="AKW130" s="9"/>
      <c r="AKX130" s="9"/>
      <c r="AKY130" s="9"/>
      <c r="AKZ130" s="9"/>
      <c r="ALA130" s="9"/>
      <c r="ALB130" s="9"/>
      <c r="ALC130" s="9"/>
      <c r="ALD130" s="9"/>
      <c r="ALE130" s="9"/>
      <c r="ALF130" s="9"/>
      <c r="ALG130" s="9"/>
      <c r="ALH130" s="9"/>
      <c r="ALI130" s="9"/>
      <c r="ALJ130" s="9"/>
      <c r="ALK130" s="9"/>
      <c r="ALL130" s="9"/>
      <c r="ALM130" s="9"/>
      <c r="ALN130" s="9"/>
      <c r="ALO130" s="9"/>
      <c r="ALP130" s="9"/>
      <c r="ALQ130" s="9"/>
      <c r="ALR130" s="9"/>
      <c r="ALS130" s="9"/>
      <c r="ALT130" s="9"/>
      <c r="ALU130" s="9"/>
      <c r="ALV130" s="9"/>
      <c r="ALW130" s="9"/>
      <c r="ALX130" s="9"/>
      <c r="ALY130" s="9"/>
      <c r="ALZ130" s="9"/>
      <c r="AMA130" s="9"/>
      <c r="AMB130" s="9"/>
      <c r="AMC130" s="9"/>
      <c r="AMD130" s="9"/>
      <c r="AME130" s="9"/>
      <c r="AMF130" s="9"/>
      <c r="AMG130" s="9"/>
    </row>
  </sheetData>
  <mergeCells count="2">
    <mergeCell ref="A1:D1"/>
    <mergeCell ref="E1:F1"/>
  </mergeCells>
  <pageMargins left="0.2" right="0.2" top="0.49530000000000007" bottom="0.49530000000000007" header="0.2" footer="0.2"/>
  <pageSetup paperSize="0" fitToWidth="0" fitToHeight="0" orientation="portrait" cellComments="asDisplayed" useFirstPageNumber="1" horizontalDpi="0" verticalDpi="0" copies="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workbookViewId="0"/>
  </sheetViews>
  <sheetFormatPr defaultRowHeight="12.75"/>
  <cols>
    <col min="1" max="1" width="10.625" style="52" customWidth="1"/>
    <col min="2" max="2" width="1.25" style="52" customWidth="1"/>
    <col min="3" max="3" width="10.625" style="52" customWidth="1"/>
    <col min="4" max="4" width="54.25" style="52" customWidth="1"/>
    <col min="5" max="5" width="12.875" style="52" customWidth="1"/>
    <col min="6" max="6" width="13.125" style="52" customWidth="1"/>
    <col min="7" max="7" width="14.625" style="52" customWidth="1"/>
    <col min="8" max="8" width="7.125" style="52" customWidth="1"/>
    <col min="9" max="12" width="10.625" style="55" customWidth="1"/>
    <col min="13" max="15" width="10.625" style="52" customWidth="1"/>
    <col min="16" max="18" width="10.625" style="57" customWidth="1"/>
    <col min="19" max="19" width="30.5" style="57" customWidth="1"/>
    <col min="20" max="1024" width="10.625" style="52" customWidth="1"/>
  </cols>
  <sheetData>
    <row r="1" spans="1:21" ht="18">
      <c r="A1" s="107" t="s">
        <v>368</v>
      </c>
      <c r="B1" s="107"/>
      <c r="C1" s="107"/>
      <c r="D1" s="107"/>
      <c r="E1" s="107"/>
      <c r="G1" s="53" t="s">
        <v>369</v>
      </c>
      <c r="H1" s="54">
        <v>150</v>
      </c>
      <c r="K1" s="56" t="s">
        <v>370</v>
      </c>
      <c r="P1" s="57" t="s">
        <v>11</v>
      </c>
      <c r="Q1" s="57" t="s">
        <v>12</v>
      </c>
      <c r="R1" s="57" t="s">
        <v>13</v>
      </c>
      <c r="S1" s="57" t="s">
        <v>14</v>
      </c>
    </row>
    <row r="2" spans="1:21" ht="14.25"/>
    <row r="3" spans="1:21" s="63" customFormat="1">
      <c r="A3" s="58" t="s">
        <v>15</v>
      </c>
      <c r="B3" s="58"/>
      <c r="C3" s="58"/>
      <c r="D3" s="58" t="s">
        <v>371</v>
      </c>
      <c r="E3" s="58"/>
      <c r="F3" s="58"/>
      <c r="G3" s="58" t="s">
        <v>18</v>
      </c>
      <c r="H3" s="58"/>
      <c r="I3" s="58">
        <v>1</v>
      </c>
      <c r="J3" s="58" t="s">
        <v>19</v>
      </c>
      <c r="K3" s="59">
        <f t="shared" ref="K3:K12" si="0">I3*$H$1</f>
        <v>150</v>
      </c>
      <c r="L3" s="60">
        <v>1</v>
      </c>
      <c r="M3" s="61">
        <f t="shared" ref="M3:M12" si="1">SUM(L3*I3)</f>
        <v>1</v>
      </c>
      <c r="N3" s="58"/>
      <c r="O3" s="58"/>
      <c r="P3" s="58"/>
      <c r="Q3" s="58"/>
      <c r="R3" s="58"/>
      <c r="S3" s="62"/>
      <c r="T3" s="58"/>
      <c r="U3" s="58"/>
    </row>
    <row r="4" spans="1:21" s="63" customFormat="1">
      <c r="A4" s="58" t="s">
        <v>15</v>
      </c>
      <c r="B4" s="58"/>
      <c r="C4" s="58"/>
      <c r="D4" s="58" t="s">
        <v>372</v>
      </c>
      <c r="E4" s="58"/>
      <c r="F4" s="58"/>
      <c r="G4" s="58" t="s">
        <v>18</v>
      </c>
      <c r="H4" s="58"/>
      <c r="I4" s="58">
        <v>1</v>
      </c>
      <c r="J4" s="58" t="s">
        <v>19</v>
      </c>
      <c r="K4" s="59">
        <f t="shared" si="0"/>
        <v>150</v>
      </c>
      <c r="L4" s="60">
        <v>1</v>
      </c>
      <c r="M4" s="61">
        <f t="shared" si="1"/>
        <v>1</v>
      </c>
      <c r="N4" s="58"/>
      <c r="O4" s="58"/>
      <c r="P4" s="58"/>
      <c r="Q4" s="58"/>
      <c r="R4" s="58"/>
      <c r="S4" s="62"/>
      <c r="T4" s="58"/>
      <c r="U4" s="58"/>
    </row>
    <row r="5" spans="1:21" s="63" customFormat="1">
      <c r="A5" s="58" t="s">
        <v>15</v>
      </c>
      <c r="B5" s="62"/>
      <c r="C5" s="64" t="s">
        <v>26</v>
      </c>
      <c r="D5" s="64" t="s">
        <v>27</v>
      </c>
      <c r="E5" s="58"/>
      <c r="F5" s="58"/>
      <c r="G5" s="58" t="s">
        <v>18</v>
      </c>
      <c r="H5" s="58"/>
      <c r="I5" s="58">
        <v>2</v>
      </c>
      <c r="J5" s="58" t="s">
        <v>19</v>
      </c>
      <c r="K5" s="59">
        <f t="shared" si="0"/>
        <v>300</v>
      </c>
      <c r="L5" s="61">
        <f>38.648*(51/2268)</f>
        <v>0.8690687830687831</v>
      </c>
      <c r="M5" s="61">
        <f t="shared" si="1"/>
        <v>1.7381375661375662</v>
      </c>
      <c r="N5" s="58" t="s">
        <v>373</v>
      </c>
      <c r="O5" s="58"/>
      <c r="P5" s="58"/>
      <c r="Q5" s="58"/>
      <c r="R5" s="58"/>
      <c r="S5" s="62"/>
      <c r="T5" s="58"/>
      <c r="U5" s="58"/>
    </row>
    <row r="6" spans="1:21" s="63" customFormat="1">
      <c r="A6" s="65" t="s">
        <v>15</v>
      </c>
      <c r="B6" s="65" t="s">
        <v>374</v>
      </c>
      <c r="C6" s="66" t="s">
        <v>374</v>
      </c>
      <c r="D6" s="66" t="s">
        <v>31</v>
      </c>
      <c r="E6" s="58"/>
      <c r="F6" s="58"/>
      <c r="G6" s="58" t="s">
        <v>18</v>
      </c>
      <c r="H6" s="58"/>
      <c r="I6" s="58">
        <v>2</v>
      </c>
      <c r="J6" s="58" t="s">
        <v>19</v>
      </c>
      <c r="K6" s="59">
        <f t="shared" si="0"/>
        <v>300</v>
      </c>
      <c r="L6" s="61">
        <f>7.35*(51/2268)</f>
        <v>0.16527777777777777</v>
      </c>
      <c r="M6" s="61">
        <f t="shared" si="1"/>
        <v>0.33055555555555555</v>
      </c>
      <c r="N6" s="58" t="s">
        <v>373</v>
      </c>
      <c r="O6" s="58"/>
      <c r="P6" s="58"/>
      <c r="Q6" s="58"/>
      <c r="R6" s="58"/>
      <c r="S6" s="62"/>
      <c r="T6" s="58"/>
      <c r="U6" s="58"/>
    </row>
    <row r="7" spans="1:21" ht="14.25">
      <c r="A7" s="67" t="s">
        <v>15</v>
      </c>
      <c r="B7" s="67"/>
      <c r="C7" s="67" t="s">
        <v>34</v>
      </c>
      <c r="D7" s="67" t="s">
        <v>375</v>
      </c>
      <c r="E7" s="67"/>
      <c r="F7" s="67"/>
      <c r="G7" s="67" t="s">
        <v>18</v>
      </c>
      <c r="H7" s="67"/>
      <c r="I7" s="67">
        <v>2</v>
      </c>
      <c r="J7" s="67" t="s">
        <v>19</v>
      </c>
      <c r="K7" s="68">
        <f t="shared" si="0"/>
        <v>300</v>
      </c>
      <c r="L7" s="69">
        <f>24.85*(51/2268)</f>
        <v>0.55879629629629635</v>
      </c>
      <c r="M7" s="69">
        <f t="shared" si="1"/>
        <v>1.1175925925925927</v>
      </c>
      <c r="N7" s="67" t="s">
        <v>373</v>
      </c>
      <c r="O7" s="67"/>
      <c r="P7" s="67"/>
      <c r="Q7" s="67"/>
      <c r="R7" s="67"/>
      <c r="S7" s="70"/>
      <c r="T7" s="67"/>
      <c r="U7" s="67"/>
    </row>
    <row r="8" spans="1:21" ht="14.25">
      <c r="A8" s="67" t="s">
        <v>15</v>
      </c>
      <c r="B8" s="67"/>
      <c r="C8" s="67" t="s">
        <v>36</v>
      </c>
      <c r="D8" s="67" t="s">
        <v>376</v>
      </c>
      <c r="E8" s="67"/>
      <c r="F8" s="67"/>
      <c r="G8" s="67" t="s">
        <v>18</v>
      </c>
      <c r="H8" s="67"/>
      <c r="I8" s="67">
        <v>2</v>
      </c>
      <c r="J8" s="67" t="s">
        <v>19</v>
      </c>
      <c r="K8" s="68">
        <f t="shared" si="0"/>
        <v>300</v>
      </c>
      <c r="L8" s="69">
        <f>2.716*(51/2268)</f>
        <v>6.1074074074074072E-2</v>
      </c>
      <c r="M8" s="69">
        <f t="shared" si="1"/>
        <v>0.12214814814814814</v>
      </c>
      <c r="N8" s="67"/>
      <c r="O8" s="67"/>
      <c r="P8" s="67"/>
      <c r="Q8" s="67"/>
      <c r="R8" s="67"/>
      <c r="S8" s="70"/>
      <c r="T8" s="67"/>
      <c r="U8" s="67"/>
    </row>
    <row r="9" spans="1:21" ht="14.25">
      <c r="A9" s="67" t="s">
        <v>15</v>
      </c>
      <c r="B9" s="67"/>
      <c r="C9" s="67" t="s">
        <v>40</v>
      </c>
      <c r="D9" s="67" t="s">
        <v>377</v>
      </c>
      <c r="E9" s="67"/>
      <c r="F9" s="67"/>
      <c r="G9" s="67" t="s">
        <v>18</v>
      </c>
      <c r="H9" s="67"/>
      <c r="I9" s="67">
        <v>2</v>
      </c>
      <c r="J9" s="67" t="s">
        <v>19</v>
      </c>
      <c r="K9" s="68">
        <f t="shared" si="0"/>
        <v>300</v>
      </c>
      <c r="L9" s="69">
        <f>3.34*(51/2268)</f>
        <v>7.5105820105820092E-2</v>
      </c>
      <c r="M9" s="69">
        <f t="shared" si="1"/>
        <v>0.15021164021164018</v>
      </c>
      <c r="N9" s="67" t="s">
        <v>373</v>
      </c>
      <c r="O9" s="67"/>
      <c r="P9" s="67"/>
      <c r="Q9" s="67"/>
      <c r="R9" s="67"/>
      <c r="S9" s="70"/>
      <c r="T9" s="67"/>
      <c r="U9" s="67"/>
    </row>
    <row r="10" spans="1:21" ht="14.25">
      <c r="A10" s="67" t="s">
        <v>15</v>
      </c>
      <c r="B10" s="67"/>
      <c r="C10" s="67" t="s">
        <v>42</v>
      </c>
      <c r="D10" s="67" t="s">
        <v>378</v>
      </c>
      <c r="E10" s="67"/>
      <c r="F10" s="67"/>
      <c r="G10" s="67" t="s">
        <v>18</v>
      </c>
      <c r="H10" s="67"/>
      <c r="I10" s="67">
        <v>2</v>
      </c>
      <c r="J10" s="67" t="s">
        <v>19</v>
      </c>
      <c r="K10" s="68">
        <f t="shared" si="0"/>
        <v>300</v>
      </c>
      <c r="L10" s="69">
        <f>0.2024*(51/2268)</f>
        <v>4.5513227513227514E-3</v>
      </c>
      <c r="M10" s="69">
        <f t="shared" si="1"/>
        <v>9.1026455026455028E-3</v>
      </c>
      <c r="N10" s="67" t="s">
        <v>373</v>
      </c>
      <c r="O10" s="67"/>
      <c r="P10" s="67"/>
      <c r="Q10" s="67"/>
      <c r="R10" s="67"/>
      <c r="S10" s="70"/>
      <c r="T10" s="67"/>
      <c r="U10" s="67"/>
    </row>
    <row r="11" spans="1:21" s="74" customFormat="1">
      <c r="A11" s="71" t="s">
        <v>15</v>
      </c>
      <c r="B11" s="71"/>
      <c r="C11" s="71" t="s">
        <v>379</v>
      </c>
      <c r="D11" s="71" t="s">
        <v>380</v>
      </c>
      <c r="E11" s="71"/>
      <c r="F11" s="71"/>
      <c r="G11" s="71" t="s">
        <v>18</v>
      </c>
      <c r="H11" s="71"/>
      <c r="I11" s="71">
        <v>1</v>
      </c>
      <c r="J11" s="71" t="s">
        <v>19</v>
      </c>
      <c r="K11" s="71">
        <f t="shared" si="0"/>
        <v>150</v>
      </c>
      <c r="L11" s="72">
        <f>88.3*(51/2268)</f>
        <v>1.9855820105820103</v>
      </c>
      <c r="M11" s="72">
        <f t="shared" si="1"/>
        <v>1.9855820105820103</v>
      </c>
      <c r="N11" s="71"/>
      <c r="O11" s="71"/>
      <c r="P11" s="71"/>
      <c r="Q11" s="71"/>
      <c r="R11" s="71"/>
      <c r="S11" s="73"/>
      <c r="T11" s="71"/>
      <c r="U11" s="71"/>
    </row>
    <row r="12" spans="1:21" ht="14.25">
      <c r="A12" s="67" t="s">
        <v>15</v>
      </c>
      <c r="B12" s="67"/>
      <c r="C12" s="67" t="s">
        <v>46</v>
      </c>
      <c r="D12" s="67" t="s">
        <v>47</v>
      </c>
      <c r="E12" s="67"/>
      <c r="F12" s="67"/>
      <c r="G12" s="67" t="s">
        <v>18</v>
      </c>
      <c r="H12" s="67"/>
      <c r="I12" s="67">
        <v>1</v>
      </c>
      <c r="J12" s="67" t="s">
        <v>19</v>
      </c>
      <c r="K12" s="68">
        <f t="shared" si="0"/>
        <v>150</v>
      </c>
      <c r="L12" s="69">
        <f>3.032*(51/2268)</f>
        <v>6.8179894179894174E-2</v>
      </c>
      <c r="M12" s="69">
        <f t="shared" si="1"/>
        <v>6.8179894179894174E-2</v>
      </c>
      <c r="N12" s="67"/>
      <c r="O12" s="67"/>
      <c r="P12" s="67"/>
      <c r="Q12" s="67"/>
      <c r="R12" s="67"/>
      <c r="S12" s="70"/>
      <c r="T12" s="67"/>
      <c r="U12" s="67"/>
    </row>
    <row r="13" spans="1:21" s="63" customFormat="1">
      <c r="A13" s="58" t="s">
        <v>15</v>
      </c>
      <c r="B13" s="58"/>
      <c r="C13" s="58"/>
      <c r="D13" s="58" t="s">
        <v>381</v>
      </c>
      <c r="E13" s="58"/>
      <c r="F13" s="58"/>
      <c r="G13" s="58" t="s">
        <v>18</v>
      </c>
      <c r="H13" s="58"/>
      <c r="I13" s="58">
        <v>2</v>
      </c>
      <c r="J13" s="58"/>
      <c r="K13" s="59"/>
      <c r="L13" s="61"/>
      <c r="M13" s="61"/>
      <c r="N13" s="58"/>
      <c r="O13" s="58"/>
      <c r="P13" s="58"/>
      <c r="Q13" s="58"/>
      <c r="R13" s="58"/>
      <c r="S13" s="62"/>
      <c r="T13" s="58"/>
      <c r="U13" s="58"/>
    </row>
    <row r="14" spans="1:21" ht="14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9"/>
      <c r="M14" s="69"/>
      <c r="N14" s="67"/>
      <c r="O14" s="67"/>
      <c r="P14" s="67"/>
      <c r="Q14" s="67"/>
      <c r="R14" s="67"/>
      <c r="S14" s="70"/>
      <c r="T14" s="67"/>
      <c r="U14" s="67"/>
    </row>
    <row r="15" spans="1:21" s="63" customFormat="1">
      <c r="A15" s="58" t="s">
        <v>112</v>
      </c>
      <c r="B15" s="58"/>
      <c r="C15" s="58"/>
      <c r="D15" s="58" t="s">
        <v>382</v>
      </c>
      <c r="E15" s="58"/>
      <c r="F15" s="58"/>
      <c r="G15" s="58"/>
      <c r="H15" s="58"/>
      <c r="I15" s="58">
        <v>1</v>
      </c>
      <c r="J15" s="58" t="s">
        <v>19</v>
      </c>
      <c r="K15" s="59"/>
      <c r="L15" s="61"/>
      <c r="M15" s="61"/>
      <c r="N15" s="58"/>
      <c r="O15" s="58"/>
      <c r="P15" s="58"/>
      <c r="Q15" s="58"/>
      <c r="R15" s="58"/>
      <c r="S15" s="62"/>
      <c r="T15" s="58"/>
      <c r="U15" s="58"/>
    </row>
    <row r="16" spans="1:21" s="63" customFormat="1">
      <c r="A16" s="58" t="s">
        <v>112</v>
      </c>
      <c r="B16" s="58"/>
      <c r="C16" s="58"/>
      <c r="D16" s="58" t="s">
        <v>383</v>
      </c>
      <c r="E16" s="58"/>
      <c r="F16" s="58"/>
      <c r="G16" s="58"/>
      <c r="H16" s="58"/>
      <c r="I16" s="58">
        <v>1</v>
      </c>
      <c r="J16" s="58" t="s">
        <v>19</v>
      </c>
      <c r="K16" s="59"/>
      <c r="L16" s="61"/>
      <c r="M16" s="61"/>
      <c r="N16" s="58"/>
      <c r="O16" s="58"/>
      <c r="P16" s="58"/>
      <c r="Q16" s="58"/>
      <c r="R16" s="58"/>
      <c r="S16" s="62"/>
      <c r="T16" s="58"/>
      <c r="U16" s="58"/>
    </row>
    <row r="17" spans="1:21" ht="14.25">
      <c r="A17" s="67" t="s">
        <v>50</v>
      </c>
      <c r="B17" s="67"/>
      <c r="C17" s="67" t="s">
        <v>51</v>
      </c>
      <c r="D17" s="67" t="s">
        <v>52</v>
      </c>
      <c r="E17" s="67"/>
      <c r="F17" s="67"/>
      <c r="G17" s="67" t="s">
        <v>384</v>
      </c>
      <c r="H17" s="67"/>
      <c r="I17" s="67">
        <v>4</v>
      </c>
      <c r="J17" s="67" t="s">
        <v>19</v>
      </c>
      <c r="K17" s="68">
        <f>I17*$H$1</f>
        <v>600</v>
      </c>
      <c r="L17" s="69">
        <v>9.5200000000000007E-2</v>
      </c>
      <c r="M17" s="69">
        <f>SUM(L17*I17)</f>
        <v>0.38080000000000003</v>
      </c>
      <c r="N17" s="67" t="s">
        <v>373</v>
      </c>
      <c r="O17" s="67"/>
      <c r="P17" s="67"/>
      <c r="Q17" s="75"/>
      <c r="R17" s="67"/>
      <c r="S17" s="70"/>
      <c r="T17" s="67" t="s">
        <v>385</v>
      </c>
      <c r="U17" s="67" t="s">
        <v>386</v>
      </c>
    </row>
    <row r="18" spans="1:21" ht="14.25">
      <c r="A18" s="67" t="s">
        <v>50</v>
      </c>
      <c r="B18" s="67"/>
      <c r="C18" s="67" t="s">
        <v>56</v>
      </c>
      <c r="D18" s="67" t="s">
        <v>57</v>
      </c>
      <c r="E18" s="67"/>
      <c r="F18" s="67"/>
      <c r="G18" s="67" t="s">
        <v>384</v>
      </c>
      <c r="H18" s="67"/>
      <c r="I18" s="67">
        <v>4</v>
      </c>
      <c r="J18" s="67" t="s">
        <v>19</v>
      </c>
      <c r="K18" s="68">
        <f>I18*$H$1</f>
        <v>600</v>
      </c>
      <c r="L18" s="76">
        <v>7.8299999999999995E-2</v>
      </c>
      <c r="M18" s="69">
        <f>SUM(L18*I18)</f>
        <v>0.31319999999999998</v>
      </c>
      <c r="N18" s="67" t="s">
        <v>373</v>
      </c>
      <c r="O18" s="67"/>
      <c r="P18" s="67"/>
      <c r="Q18" s="75"/>
      <c r="R18" s="67"/>
      <c r="S18" s="70"/>
      <c r="T18" s="67" t="s">
        <v>385</v>
      </c>
      <c r="U18" s="67" t="s">
        <v>387</v>
      </c>
    </row>
    <row r="19" spans="1:21" ht="14.25">
      <c r="A19" s="67" t="s">
        <v>50</v>
      </c>
      <c r="B19" s="67"/>
      <c r="C19" s="67" t="s">
        <v>59</v>
      </c>
      <c r="D19" s="67" t="s">
        <v>60</v>
      </c>
      <c r="E19" s="67"/>
      <c r="F19" s="67"/>
      <c r="G19" s="67" t="s">
        <v>384</v>
      </c>
      <c r="H19" s="67"/>
      <c r="I19" s="67">
        <v>4</v>
      </c>
      <c r="J19" s="67" t="s">
        <v>19</v>
      </c>
      <c r="K19" s="68">
        <f>I19*$H$1</f>
        <v>600</v>
      </c>
      <c r="L19" s="69">
        <v>9.1999999999999998E-3</v>
      </c>
      <c r="M19" s="69">
        <f>SUM(L19*I19)</f>
        <v>3.6799999999999999E-2</v>
      </c>
      <c r="N19" s="67" t="s">
        <v>388</v>
      </c>
      <c r="O19" s="67"/>
      <c r="P19" s="67"/>
      <c r="Q19" s="75"/>
      <c r="R19" s="67"/>
      <c r="S19" s="70"/>
      <c r="T19" s="67" t="s">
        <v>385</v>
      </c>
      <c r="U19" s="67" t="s">
        <v>389</v>
      </c>
    </row>
    <row r="20" spans="1:21" ht="14.25">
      <c r="A20" s="67" t="s">
        <v>50</v>
      </c>
      <c r="B20" s="67"/>
      <c r="C20" s="67" t="s">
        <v>61</v>
      </c>
      <c r="D20" s="67" t="s">
        <v>62</v>
      </c>
      <c r="E20" s="67"/>
      <c r="F20" s="67"/>
      <c r="G20" s="67" t="s">
        <v>384</v>
      </c>
      <c r="H20" s="67"/>
      <c r="I20" s="67">
        <v>2</v>
      </c>
      <c r="J20" s="67" t="s">
        <v>19</v>
      </c>
      <c r="K20" s="68">
        <f>I20*$H$1</f>
        <v>300</v>
      </c>
      <c r="L20" s="69">
        <v>1.67E-2</v>
      </c>
      <c r="M20" s="69">
        <f>SUM(L20*I20)</f>
        <v>3.3399999999999999E-2</v>
      </c>
      <c r="N20" s="67" t="s">
        <v>390</v>
      </c>
      <c r="O20" s="67"/>
      <c r="P20" s="67"/>
      <c r="Q20" s="75"/>
      <c r="R20" s="67"/>
      <c r="S20" s="70"/>
      <c r="T20" s="67" t="s">
        <v>385</v>
      </c>
      <c r="U20" s="67" t="s">
        <v>391</v>
      </c>
    </row>
    <row r="21" spans="1:21" s="63" customFormat="1">
      <c r="A21" s="58" t="s">
        <v>50</v>
      </c>
      <c r="B21" s="58"/>
      <c r="C21" s="65" t="s">
        <v>94</v>
      </c>
      <c r="D21" s="58" t="s">
        <v>392</v>
      </c>
      <c r="E21" s="58"/>
      <c r="F21" s="58"/>
      <c r="G21" s="58"/>
      <c r="H21" s="58"/>
      <c r="I21" s="58">
        <v>4</v>
      </c>
      <c r="J21" s="58" t="s">
        <v>19</v>
      </c>
      <c r="K21" s="59"/>
      <c r="L21" s="61"/>
      <c r="M21" s="61"/>
      <c r="N21" s="58"/>
      <c r="O21" s="58"/>
      <c r="P21" s="58"/>
      <c r="Q21" s="77"/>
      <c r="R21" s="58"/>
      <c r="S21" s="62"/>
      <c r="T21" s="58"/>
      <c r="U21" s="58"/>
    </row>
    <row r="22" spans="1:21" s="63" customFormat="1" ht="25.5">
      <c r="A22" s="58" t="s">
        <v>50</v>
      </c>
      <c r="B22" s="58"/>
      <c r="C22" s="65" t="s">
        <v>393</v>
      </c>
      <c r="D22" s="66" t="s">
        <v>394</v>
      </c>
      <c r="E22" s="58"/>
      <c r="F22" s="58"/>
      <c r="G22" s="58"/>
      <c r="H22" s="58"/>
      <c r="I22" s="58">
        <v>4</v>
      </c>
      <c r="J22" s="58" t="s">
        <v>19</v>
      </c>
      <c r="K22" s="59"/>
      <c r="L22" s="61"/>
      <c r="M22" s="61"/>
      <c r="N22" s="58"/>
      <c r="O22" s="58"/>
      <c r="P22" s="58"/>
      <c r="Q22" s="77"/>
      <c r="R22" s="58"/>
      <c r="S22" s="62"/>
      <c r="T22" s="58"/>
      <c r="U22" s="58"/>
    </row>
    <row r="23" spans="1:21" ht="14.25">
      <c r="A23" s="67" t="s">
        <v>50</v>
      </c>
      <c r="B23" s="67"/>
      <c r="C23" s="67" t="s">
        <v>63</v>
      </c>
      <c r="D23" s="67" t="s">
        <v>64</v>
      </c>
      <c r="E23" s="67"/>
      <c r="F23" s="67"/>
      <c r="G23" s="67" t="s">
        <v>384</v>
      </c>
      <c r="H23" s="67"/>
      <c r="I23" s="67">
        <v>6</v>
      </c>
      <c r="J23" s="67" t="s">
        <v>19</v>
      </c>
      <c r="K23" s="68">
        <f>I23*$H$1</f>
        <v>900</v>
      </c>
      <c r="L23" s="69">
        <v>1.17E-2</v>
      </c>
      <c r="M23" s="69">
        <f>SUM(L23*I23)</f>
        <v>7.0199999999999999E-2</v>
      </c>
      <c r="N23" s="67"/>
      <c r="O23" s="67"/>
      <c r="P23" s="67"/>
      <c r="Q23" s="75"/>
      <c r="R23" s="67"/>
      <c r="S23" s="70"/>
      <c r="T23" s="67" t="s">
        <v>385</v>
      </c>
      <c r="U23" s="67" t="s">
        <v>395</v>
      </c>
    </row>
    <row r="24" spans="1:21" s="63" customFormat="1">
      <c r="A24" s="58"/>
      <c r="B24" s="58"/>
      <c r="C24" s="58"/>
      <c r="D24" s="58" t="s">
        <v>66</v>
      </c>
      <c r="E24" s="58"/>
      <c r="F24" s="58"/>
      <c r="G24" s="58"/>
      <c r="H24" s="58"/>
      <c r="I24" s="58">
        <v>2</v>
      </c>
      <c r="J24" s="58" t="s">
        <v>19</v>
      </c>
      <c r="K24" s="59"/>
      <c r="L24" s="61"/>
      <c r="M24" s="61"/>
      <c r="N24" s="58"/>
      <c r="O24" s="58"/>
      <c r="P24" s="58"/>
      <c r="Q24" s="77"/>
      <c r="R24" s="58"/>
      <c r="S24" s="62"/>
      <c r="T24" s="58"/>
      <c r="U24" s="58"/>
    </row>
    <row r="25" spans="1:21" s="63" customFormat="1">
      <c r="A25" s="58"/>
      <c r="B25" s="58"/>
      <c r="C25" s="58"/>
      <c r="D25" s="58" t="s">
        <v>396</v>
      </c>
      <c r="E25" s="58"/>
      <c r="F25" s="58"/>
      <c r="G25" s="58"/>
      <c r="H25" s="58"/>
      <c r="I25" s="58">
        <v>4</v>
      </c>
      <c r="J25" s="58" t="s">
        <v>19</v>
      </c>
      <c r="K25" s="59"/>
      <c r="L25" s="61"/>
      <c r="M25" s="61"/>
      <c r="N25" s="58"/>
      <c r="O25" s="58"/>
      <c r="P25" s="58"/>
      <c r="Q25" s="77"/>
      <c r="R25" s="58"/>
      <c r="S25" s="62"/>
      <c r="T25" s="58"/>
      <c r="U25" s="58"/>
    </row>
    <row r="26" spans="1:21" s="84" customFormat="1">
      <c r="A26" s="78" t="s">
        <v>50</v>
      </c>
      <c r="B26" s="78"/>
      <c r="C26" s="78" t="s">
        <v>68</v>
      </c>
      <c r="D26" s="78" t="s">
        <v>69</v>
      </c>
      <c r="E26" s="78"/>
      <c r="F26" s="78"/>
      <c r="G26" s="78" t="s">
        <v>384</v>
      </c>
      <c r="H26" s="78"/>
      <c r="I26" s="78">
        <v>6</v>
      </c>
      <c r="J26" s="78" t="s">
        <v>19</v>
      </c>
      <c r="K26" s="79">
        <f t="shared" ref="K26:K45" si="2">I26*$H$1</f>
        <v>900</v>
      </c>
      <c r="L26" s="80">
        <v>2.5000000000000001E-2</v>
      </c>
      <c r="M26" s="81">
        <f t="shared" ref="M26:M46" si="3">SUM(L26*I26)</f>
        <v>0.15000000000000002</v>
      </c>
      <c r="N26" s="78" t="s">
        <v>397</v>
      </c>
      <c r="O26" s="78"/>
      <c r="P26" s="78"/>
      <c r="Q26" s="82"/>
      <c r="R26" s="78"/>
      <c r="S26" s="83"/>
      <c r="T26" s="78" t="s">
        <v>385</v>
      </c>
      <c r="U26" s="78" t="s">
        <v>398</v>
      </c>
    </row>
    <row r="27" spans="1:21" ht="14.25">
      <c r="A27" s="67" t="s">
        <v>50</v>
      </c>
      <c r="B27" s="67"/>
      <c r="C27" s="67" t="s">
        <v>70</v>
      </c>
      <c r="D27" s="67" t="s">
        <v>71</v>
      </c>
      <c r="E27" s="67"/>
      <c r="F27" s="67"/>
      <c r="G27" s="67" t="s">
        <v>384</v>
      </c>
      <c r="H27" s="67"/>
      <c r="I27" s="67">
        <v>12</v>
      </c>
      <c r="J27" s="67" t="s">
        <v>19</v>
      </c>
      <c r="K27" s="68">
        <f t="shared" si="2"/>
        <v>1800</v>
      </c>
      <c r="L27" s="69">
        <v>1.2999999999999999E-3</v>
      </c>
      <c r="M27" s="69">
        <f t="shared" si="3"/>
        <v>1.5599999999999999E-2</v>
      </c>
      <c r="N27" s="67"/>
      <c r="O27" s="67"/>
      <c r="P27" s="67"/>
      <c r="Q27" s="75"/>
      <c r="R27" s="67"/>
      <c r="S27" s="70"/>
      <c r="T27" s="67" t="s">
        <v>385</v>
      </c>
      <c r="U27" s="67" t="s">
        <v>399</v>
      </c>
    </row>
    <row r="28" spans="1:21" ht="14.25">
      <c r="A28" s="67" t="s">
        <v>50</v>
      </c>
      <c r="B28" s="67"/>
      <c r="C28" s="67" t="s">
        <v>400</v>
      </c>
      <c r="D28" s="67" t="s">
        <v>401</v>
      </c>
      <c r="E28" s="67"/>
      <c r="F28" s="67"/>
      <c r="G28" s="67" t="s">
        <v>384</v>
      </c>
      <c r="H28" s="67"/>
      <c r="I28" s="67">
        <v>4</v>
      </c>
      <c r="J28" s="67" t="s">
        <v>19</v>
      </c>
      <c r="K28" s="68">
        <f t="shared" si="2"/>
        <v>600</v>
      </c>
      <c r="L28" s="76">
        <v>3.6200000000000003E-2</v>
      </c>
      <c r="M28" s="69">
        <f t="shared" si="3"/>
        <v>0.14480000000000001</v>
      </c>
      <c r="N28" s="67" t="s">
        <v>402</v>
      </c>
      <c r="O28" s="67"/>
      <c r="P28" s="67"/>
      <c r="Q28" s="75"/>
      <c r="R28" s="67"/>
      <c r="S28" s="70"/>
      <c r="T28" s="67" t="s">
        <v>385</v>
      </c>
      <c r="U28" s="67" t="s">
        <v>403</v>
      </c>
    </row>
    <row r="29" spans="1:21" ht="14.25">
      <c r="A29" s="67" t="s">
        <v>50</v>
      </c>
      <c r="B29" s="67"/>
      <c r="C29" s="67" t="s">
        <v>76</v>
      </c>
      <c r="D29" s="67" t="s">
        <v>77</v>
      </c>
      <c r="E29" s="67"/>
      <c r="F29" s="67"/>
      <c r="G29" s="67" t="s">
        <v>384</v>
      </c>
      <c r="H29" s="67"/>
      <c r="I29" s="67">
        <v>8</v>
      </c>
      <c r="J29" s="67" t="s">
        <v>19</v>
      </c>
      <c r="K29" s="68">
        <f t="shared" si="2"/>
        <v>1200</v>
      </c>
      <c r="L29" s="76">
        <v>3.3E-3</v>
      </c>
      <c r="M29" s="69">
        <f t="shared" si="3"/>
        <v>2.64E-2</v>
      </c>
      <c r="N29" s="67" t="s">
        <v>402</v>
      </c>
      <c r="O29" s="67"/>
      <c r="P29" s="67"/>
      <c r="Q29" s="75"/>
      <c r="R29" s="67"/>
      <c r="S29" s="70"/>
      <c r="T29" s="67" t="s">
        <v>385</v>
      </c>
      <c r="U29" s="67" t="s">
        <v>404</v>
      </c>
    </row>
    <row r="30" spans="1:21" ht="14.25">
      <c r="A30" s="67" t="s">
        <v>50</v>
      </c>
      <c r="B30" s="67"/>
      <c r="C30" s="67" t="s">
        <v>78</v>
      </c>
      <c r="D30" s="67" t="s">
        <v>405</v>
      </c>
      <c r="E30" s="67"/>
      <c r="F30" s="67"/>
      <c r="G30" s="67" t="s">
        <v>384</v>
      </c>
      <c r="H30" s="67"/>
      <c r="I30" s="67">
        <v>8</v>
      </c>
      <c r="J30" s="67" t="s">
        <v>19</v>
      </c>
      <c r="K30" s="68">
        <f t="shared" si="2"/>
        <v>1200</v>
      </c>
      <c r="L30" s="76">
        <v>0.01</v>
      </c>
      <c r="M30" s="69">
        <f t="shared" si="3"/>
        <v>0.08</v>
      </c>
      <c r="N30" s="67" t="s">
        <v>406</v>
      </c>
      <c r="O30" s="67"/>
      <c r="P30" s="67"/>
      <c r="Q30" s="75"/>
      <c r="R30" s="67"/>
      <c r="S30" s="70"/>
      <c r="T30" s="67" t="s">
        <v>385</v>
      </c>
      <c r="U30" s="67" t="s">
        <v>407</v>
      </c>
    </row>
    <row r="31" spans="1:21" ht="14.25">
      <c r="A31" s="67" t="s">
        <v>50</v>
      </c>
      <c r="B31" s="67"/>
      <c r="C31" s="67" t="s">
        <v>125</v>
      </c>
      <c r="D31" s="67" t="s">
        <v>408</v>
      </c>
      <c r="E31" s="67"/>
      <c r="F31" s="67"/>
      <c r="G31" s="67" t="s">
        <v>127</v>
      </c>
      <c r="H31" s="67"/>
      <c r="I31" s="67">
        <v>2</v>
      </c>
      <c r="J31" s="67" t="s">
        <v>19</v>
      </c>
      <c r="K31" s="68">
        <f t="shared" si="2"/>
        <v>300</v>
      </c>
      <c r="L31" s="69">
        <v>4</v>
      </c>
      <c r="M31" s="69">
        <f t="shared" si="3"/>
        <v>8</v>
      </c>
      <c r="N31" s="67" t="s">
        <v>373</v>
      </c>
      <c r="O31" s="67"/>
      <c r="P31" s="67"/>
      <c r="Q31" s="75"/>
      <c r="R31" s="75"/>
      <c r="S31" s="85"/>
      <c r="T31" s="67"/>
      <c r="U31" s="67"/>
    </row>
    <row r="32" spans="1:21" ht="14.25">
      <c r="A32" s="67" t="s">
        <v>50</v>
      </c>
      <c r="B32" s="67"/>
      <c r="C32" s="67" t="s">
        <v>80</v>
      </c>
      <c r="D32" s="67" t="s">
        <v>81</v>
      </c>
      <c r="E32" s="67"/>
      <c r="F32" s="67"/>
      <c r="G32" s="67" t="s">
        <v>384</v>
      </c>
      <c r="H32" s="67"/>
      <c r="I32" s="67">
        <v>2</v>
      </c>
      <c r="J32" s="67" t="s">
        <v>19</v>
      </c>
      <c r="K32" s="68">
        <f t="shared" si="2"/>
        <v>300</v>
      </c>
      <c r="L32" s="76">
        <v>5.4699999999999999E-2</v>
      </c>
      <c r="M32" s="69">
        <f t="shared" si="3"/>
        <v>0.1094</v>
      </c>
      <c r="N32" s="67" t="s">
        <v>409</v>
      </c>
      <c r="O32" s="67"/>
      <c r="P32" s="67"/>
      <c r="Q32" s="75"/>
      <c r="R32" s="67"/>
      <c r="S32" s="70"/>
      <c r="T32" s="67" t="s">
        <v>385</v>
      </c>
      <c r="U32" s="67" t="s">
        <v>410</v>
      </c>
    </row>
    <row r="33" spans="1:22" ht="14.25">
      <c r="A33" s="67" t="s">
        <v>50</v>
      </c>
      <c r="B33" s="67"/>
      <c r="C33" s="67" t="s">
        <v>82</v>
      </c>
      <c r="D33" s="67" t="s">
        <v>83</v>
      </c>
      <c r="E33" s="67"/>
      <c r="F33" s="67"/>
      <c r="G33" s="67" t="s">
        <v>384</v>
      </c>
      <c r="H33" s="67"/>
      <c r="I33" s="67">
        <v>2</v>
      </c>
      <c r="J33" s="67" t="s">
        <v>19</v>
      </c>
      <c r="K33" s="68">
        <f t="shared" si="2"/>
        <v>300</v>
      </c>
      <c r="L33" s="76">
        <v>1.17E-2</v>
      </c>
      <c r="M33" s="69">
        <f t="shared" si="3"/>
        <v>2.3400000000000001E-2</v>
      </c>
      <c r="N33" s="67" t="s">
        <v>411</v>
      </c>
      <c r="O33" s="67"/>
      <c r="P33" s="67"/>
      <c r="Q33" s="75"/>
      <c r="R33" s="55"/>
      <c r="T33" s="67" t="s">
        <v>385</v>
      </c>
      <c r="U33" s="67" t="s">
        <v>412</v>
      </c>
    </row>
    <row r="34" spans="1:22" ht="14.25">
      <c r="A34" s="67" t="s">
        <v>50</v>
      </c>
      <c r="B34" s="67"/>
      <c r="C34" s="67" t="s">
        <v>84</v>
      </c>
      <c r="D34" s="67" t="s">
        <v>85</v>
      </c>
      <c r="E34" s="67"/>
      <c r="F34" s="67"/>
      <c r="G34" s="67" t="s">
        <v>384</v>
      </c>
      <c r="H34" s="67"/>
      <c r="I34" s="67">
        <v>2</v>
      </c>
      <c r="J34" s="67" t="s">
        <v>19</v>
      </c>
      <c r="K34" s="68">
        <f t="shared" si="2"/>
        <v>300</v>
      </c>
      <c r="L34" s="76">
        <v>1.17E-2</v>
      </c>
      <c r="M34" s="69">
        <f t="shared" si="3"/>
        <v>2.3400000000000001E-2</v>
      </c>
      <c r="N34" s="67" t="s">
        <v>411</v>
      </c>
      <c r="O34" s="67"/>
      <c r="P34" s="67"/>
      <c r="Q34" s="75"/>
      <c r="R34" s="55"/>
      <c r="T34" s="67" t="s">
        <v>385</v>
      </c>
      <c r="U34" s="67" t="s">
        <v>412</v>
      </c>
    </row>
    <row r="35" spans="1:22" ht="14.25">
      <c r="A35" s="67" t="s">
        <v>50</v>
      </c>
      <c r="B35" s="67"/>
      <c r="C35" s="67" t="s">
        <v>86</v>
      </c>
      <c r="D35" s="67" t="s">
        <v>87</v>
      </c>
      <c r="E35" s="67"/>
      <c r="F35" s="67"/>
      <c r="G35" s="67" t="s">
        <v>384</v>
      </c>
      <c r="H35" s="67"/>
      <c r="I35" s="67">
        <v>8</v>
      </c>
      <c r="J35" s="67" t="s">
        <v>19</v>
      </c>
      <c r="K35" s="68">
        <f t="shared" si="2"/>
        <v>1200</v>
      </c>
      <c r="L35" s="76">
        <v>1.17E-2</v>
      </c>
      <c r="M35" s="69">
        <f t="shared" si="3"/>
        <v>9.3600000000000003E-2</v>
      </c>
      <c r="N35" s="67" t="s">
        <v>411</v>
      </c>
      <c r="O35" s="67"/>
      <c r="P35" s="67"/>
      <c r="Q35" s="75"/>
      <c r="R35" s="67"/>
      <c r="S35" s="70"/>
      <c r="T35" s="67" t="s">
        <v>385</v>
      </c>
      <c r="U35" s="67" t="s">
        <v>412</v>
      </c>
    </row>
    <row r="36" spans="1:22" s="74" customFormat="1">
      <c r="A36" s="71" t="s">
        <v>112</v>
      </c>
      <c r="B36" s="71"/>
      <c r="C36" s="71" t="s">
        <v>413</v>
      </c>
      <c r="D36" s="71" t="s">
        <v>414</v>
      </c>
      <c r="E36" s="71"/>
      <c r="F36" s="71"/>
      <c r="G36" s="71" t="s">
        <v>415</v>
      </c>
      <c r="H36" s="71" t="s">
        <v>416</v>
      </c>
      <c r="I36" s="71">
        <v>6</v>
      </c>
      <c r="J36" s="71" t="s">
        <v>19</v>
      </c>
      <c r="K36" s="86">
        <f t="shared" si="2"/>
        <v>900</v>
      </c>
      <c r="L36" s="72">
        <v>0.53879999999999995</v>
      </c>
      <c r="M36" s="72">
        <f t="shared" si="3"/>
        <v>3.2327999999999997</v>
      </c>
      <c r="N36" s="71" t="s">
        <v>417</v>
      </c>
      <c r="O36" s="71"/>
      <c r="P36" s="71"/>
      <c r="Q36" s="71"/>
      <c r="R36" s="71"/>
      <c r="S36" s="73"/>
      <c r="T36" s="71" t="s">
        <v>418</v>
      </c>
      <c r="U36" s="71"/>
      <c r="V36" s="74" t="s">
        <v>419</v>
      </c>
    </row>
    <row r="37" spans="1:22" ht="14.25">
      <c r="A37" s="67" t="s">
        <v>50</v>
      </c>
      <c r="B37" s="67"/>
      <c r="C37" s="67" t="s">
        <v>102</v>
      </c>
      <c r="D37" s="67" t="s">
        <v>103</v>
      </c>
      <c r="E37" s="67"/>
      <c r="F37" s="67"/>
      <c r="G37" s="67" t="s">
        <v>384</v>
      </c>
      <c r="H37" s="67"/>
      <c r="I37" s="67">
        <v>2</v>
      </c>
      <c r="J37" s="67" t="s">
        <v>19</v>
      </c>
      <c r="K37" s="68">
        <f t="shared" si="2"/>
        <v>300</v>
      </c>
      <c r="L37" s="76">
        <v>2.5000000000000001E-2</v>
      </c>
      <c r="M37" s="69">
        <f t="shared" si="3"/>
        <v>0.05</v>
      </c>
      <c r="N37" s="67"/>
      <c r="O37" s="67"/>
      <c r="P37" s="67"/>
      <c r="Q37" s="75"/>
      <c r="R37" s="75"/>
      <c r="S37" s="85"/>
      <c r="T37" s="67" t="s">
        <v>420</v>
      </c>
      <c r="U37" s="67" t="s">
        <v>421</v>
      </c>
    </row>
    <row r="38" spans="1:22" ht="14.25">
      <c r="A38" s="67" t="s">
        <v>50</v>
      </c>
      <c r="B38" s="67"/>
      <c r="C38" s="67" t="s">
        <v>422</v>
      </c>
      <c r="D38" s="67" t="s">
        <v>423</v>
      </c>
      <c r="E38" s="67"/>
      <c r="F38" s="67"/>
      <c r="G38" s="67" t="s">
        <v>384</v>
      </c>
      <c r="H38" s="67"/>
      <c r="I38" s="67">
        <v>1</v>
      </c>
      <c r="J38" s="67" t="s">
        <v>19</v>
      </c>
      <c r="K38" s="68">
        <f t="shared" si="2"/>
        <v>150</v>
      </c>
      <c r="L38" s="69">
        <v>0.1072</v>
      </c>
      <c r="M38" s="69">
        <f t="shared" si="3"/>
        <v>0.1072</v>
      </c>
      <c r="N38" s="67" t="s">
        <v>424</v>
      </c>
      <c r="O38" s="67"/>
      <c r="P38" s="67"/>
      <c r="Q38" s="75"/>
      <c r="R38" s="67"/>
      <c r="S38" s="70"/>
      <c r="T38" s="67" t="s">
        <v>385</v>
      </c>
      <c r="U38" s="67" t="s">
        <v>425</v>
      </c>
    </row>
    <row r="39" spans="1:22" ht="14.25">
      <c r="A39" s="67" t="s">
        <v>50</v>
      </c>
      <c r="B39" s="67"/>
      <c r="C39" s="67" t="s">
        <v>129</v>
      </c>
      <c r="D39" s="67" t="s">
        <v>130</v>
      </c>
      <c r="E39" s="67"/>
      <c r="F39" s="67"/>
      <c r="G39" s="67" t="s">
        <v>132</v>
      </c>
      <c r="H39" s="67" t="s">
        <v>131</v>
      </c>
      <c r="I39" s="67">
        <v>4</v>
      </c>
      <c r="J39" s="67" t="s">
        <v>19</v>
      </c>
      <c r="K39" s="68">
        <f t="shared" si="2"/>
        <v>600</v>
      </c>
      <c r="L39" s="69">
        <v>0.35</v>
      </c>
      <c r="M39" s="69">
        <f t="shared" si="3"/>
        <v>1.4</v>
      </c>
      <c r="N39" s="67" t="s">
        <v>426</v>
      </c>
      <c r="O39" s="67"/>
      <c r="P39" s="67"/>
      <c r="Q39" s="75"/>
      <c r="R39" s="75"/>
      <c r="S39" s="85"/>
      <c r="T39" s="67"/>
      <c r="U39" s="67"/>
    </row>
    <row r="40" spans="1:22" ht="14.25">
      <c r="A40" s="67" t="s">
        <v>112</v>
      </c>
      <c r="B40" s="67"/>
      <c r="C40" s="67" t="s">
        <v>134</v>
      </c>
      <c r="D40" s="67" t="s">
        <v>135</v>
      </c>
      <c r="E40" s="67"/>
      <c r="F40" s="67"/>
      <c r="G40" s="67" t="s">
        <v>140</v>
      </c>
      <c r="H40" s="67"/>
      <c r="I40" s="67">
        <v>2</v>
      </c>
      <c r="J40" s="67" t="s">
        <v>19</v>
      </c>
      <c r="K40" s="68">
        <f t="shared" si="2"/>
        <v>300</v>
      </c>
      <c r="L40" s="69">
        <v>4.63</v>
      </c>
      <c r="M40" s="69">
        <f t="shared" si="3"/>
        <v>9.26</v>
      </c>
      <c r="N40" s="67" t="s">
        <v>373</v>
      </c>
      <c r="O40" s="67"/>
      <c r="P40" s="67"/>
      <c r="Q40" s="75"/>
      <c r="R40" s="75"/>
      <c r="S40" s="85"/>
      <c r="T40" s="67"/>
      <c r="U40" s="67"/>
    </row>
    <row r="41" spans="1:22" s="84" customFormat="1">
      <c r="A41" s="78" t="s">
        <v>112</v>
      </c>
      <c r="B41" s="78"/>
      <c r="C41" s="78"/>
      <c r="D41" s="78" t="s">
        <v>427</v>
      </c>
      <c r="E41" s="78" t="s">
        <v>18</v>
      </c>
      <c r="F41" s="78"/>
      <c r="G41" s="78" t="s">
        <v>18</v>
      </c>
      <c r="H41" s="78"/>
      <c r="I41" s="78">
        <v>2</v>
      </c>
      <c r="J41" s="78" t="s">
        <v>19</v>
      </c>
      <c r="K41" s="79">
        <f t="shared" si="2"/>
        <v>300</v>
      </c>
      <c r="L41" s="81">
        <v>52</v>
      </c>
      <c r="M41" s="81">
        <f t="shared" si="3"/>
        <v>104</v>
      </c>
      <c r="N41" s="78"/>
      <c r="O41" s="78"/>
      <c r="P41" s="78"/>
      <c r="Q41" s="78"/>
      <c r="R41" s="82"/>
      <c r="S41" s="87"/>
      <c r="T41" s="82"/>
      <c r="U41" s="78"/>
    </row>
    <row r="42" spans="1:22" ht="63.75">
      <c r="A42" s="67" t="s">
        <v>50</v>
      </c>
      <c r="B42" s="67"/>
      <c r="C42" s="67" t="s">
        <v>169</v>
      </c>
      <c r="D42" s="67" t="s">
        <v>170</v>
      </c>
      <c r="E42" s="67"/>
      <c r="F42" s="67"/>
      <c r="G42" s="67" t="s">
        <v>171</v>
      </c>
      <c r="H42" s="88" t="s">
        <v>428</v>
      </c>
      <c r="I42" s="67">
        <v>850</v>
      </c>
      <c r="J42" s="67" t="s">
        <v>173</v>
      </c>
      <c r="K42" s="68">
        <f t="shared" si="2"/>
        <v>127500</v>
      </c>
      <c r="L42" s="69">
        <f>1.09/304.8</f>
        <v>3.5761154855643044E-3</v>
      </c>
      <c r="M42" s="69">
        <f t="shared" si="3"/>
        <v>3.0396981627296586</v>
      </c>
      <c r="N42" s="67" t="s">
        <v>429</v>
      </c>
      <c r="O42" s="67"/>
      <c r="P42" s="67" t="s">
        <v>430</v>
      </c>
      <c r="Q42" s="75">
        <v>42094</v>
      </c>
      <c r="R42" s="89">
        <v>42100</v>
      </c>
      <c r="S42" s="90" t="s">
        <v>431</v>
      </c>
      <c r="T42" s="67" t="s">
        <v>385</v>
      </c>
      <c r="U42" s="67" t="s">
        <v>172</v>
      </c>
    </row>
    <row r="43" spans="1:22" ht="14.25">
      <c r="A43" s="67" t="s">
        <v>50</v>
      </c>
      <c r="B43" s="67"/>
      <c r="C43" s="67" t="s">
        <v>106</v>
      </c>
      <c r="D43" s="67" t="s">
        <v>107</v>
      </c>
      <c r="E43" s="67"/>
      <c r="F43" s="67"/>
      <c r="G43" s="67" t="s">
        <v>384</v>
      </c>
      <c r="H43" s="67"/>
      <c r="I43" s="67">
        <v>1</v>
      </c>
      <c r="J43" s="67" t="s">
        <v>19</v>
      </c>
      <c r="K43" s="68">
        <f t="shared" si="2"/>
        <v>150</v>
      </c>
      <c r="L43" s="76">
        <v>3.0000000000000001E-3</v>
      </c>
      <c r="M43" s="69">
        <f t="shared" si="3"/>
        <v>3.0000000000000001E-3</v>
      </c>
      <c r="N43" s="67" t="s">
        <v>432</v>
      </c>
      <c r="O43" s="67"/>
      <c r="P43" s="67"/>
      <c r="Q43" s="67"/>
      <c r="R43" s="67"/>
      <c r="S43" s="70"/>
      <c r="T43" s="67" t="s">
        <v>385</v>
      </c>
      <c r="U43" s="67" t="s">
        <v>433</v>
      </c>
    </row>
    <row r="44" spans="1:22" ht="25.5">
      <c r="A44" s="67" t="s">
        <v>50</v>
      </c>
      <c r="B44" s="67"/>
      <c r="C44" s="67" t="s">
        <v>175</v>
      </c>
      <c r="D44" s="67" t="s">
        <v>434</v>
      </c>
      <c r="E44" s="67"/>
      <c r="F44" s="67"/>
      <c r="G44" s="67" t="s">
        <v>435</v>
      </c>
      <c r="H44" s="67"/>
      <c r="I44" s="67">
        <v>6</v>
      </c>
      <c r="J44" s="67" t="s">
        <v>19</v>
      </c>
      <c r="K44" s="68">
        <f t="shared" si="2"/>
        <v>900</v>
      </c>
      <c r="L44" s="69">
        <v>2.3199999999999998E-2</v>
      </c>
      <c r="M44" s="69">
        <f t="shared" si="3"/>
        <v>0.13919999999999999</v>
      </c>
      <c r="N44" s="67"/>
      <c r="O44" s="67"/>
      <c r="P44" s="67" t="s">
        <v>436</v>
      </c>
      <c r="Q44" s="75">
        <v>42083</v>
      </c>
      <c r="R44" s="67" t="s">
        <v>437</v>
      </c>
      <c r="S44" s="91" t="s">
        <v>438</v>
      </c>
      <c r="T44" s="67" t="s">
        <v>385</v>
      </c>
      <c r="U44" s="92" t="s">
        <v>439</v>
      </c>
    </row>
    <row r="45" spans="1:22" ht="14.25">
      <c r="A45" s="67" t="s">
        <v>50</v>
      </c>
      <c r="B45" s="67"/>
      <c r="C45" s="67" t="s">
        <v>104</v>
      </c>
      <c r="D45" s="67" t="s">
        <v>105</v>
      </c>
      <c r="E45" s="67"/>
      <c r="F45" s="67"/>
      <c r="G45" s="67" t="s">
        <v>384</v>
      </c>
      <c r="H45" s="67"/>
      <c r="I45" s="67">
        <v>1</v>
      </c>
      <c r="J45" s="67" t="s">
        <v>19</v>
      </c>
      <c r="K45" s="68">
        <f t="shared" si="2"/>
        <v>150</v>
      </c>
      <c r="L45" s="69">
        <v>1.1499999999999999</v>
      </c>
      <c r="M45" s="69">
        <f t="shared" si="3"/>
        <v>1.1499999999999999</v>
      </c>
      <c r="N45" s="67"/>
      <c r="O45" s="67"/>
      <c r="P45" s="67"/>
      <c r="Q45" s="67"/>
      <c r="R45" s="67"/>
      <c r="S45" s="70"/>
      <c r="T45" s="67" t="s">
        <v>385</v>
      </c>
      <c r="U45" s="92" t="s">
        <v>440</v>
      </c>
      <c r="V45" s="93" t="s">
        <v>441</v>
      </c>
    </row>
    <row r="46" spans="1:22" ht="14.25">
      <c r="A46" s="67" t="s">
        <v>50</v>
      </c>
      <c r="C46" s="67" t="s">
        <v>200</v>
      </c>
      <c r="D46" s="67" t="s">
        <v>201</v>
      </c>
      <c r="E46" s="67" t="s">
        <v>202</v>
      </c>
      <c r="G46" s="67" t="s">
        <v>203</v>
      </c>
      <c r="H46" s="67" t="s">
        <v>204</v>
      </c>
      <c r="I46" s="67">
        <v>1</v>
      </c>
      <c r="J46" s="67" t="s">
        <v>19</v>
      </c>
      <c r="K46" s="67">
        <f>I46*H1</f>
        <v>150</v>
      </c>
      <c r="L46" s="69">
        <v>4.5999999999999999E-2</v>
      </c>
      <c r="M46" s="69">
        <f t="shared" si="3"/>
        <v>4.5999999999999999E-2</v>
      </c>
      <c r="N46" s="67" t="s">
        <v>442</v>
      </c>
      <c r="P46" s="67"/>
      <c r="Q46" s="67"/>
      <c r="R46" s="67"/>
      <c r="S46" s="70"/>
      <c r="T46" s="67" t="s">
        <v>418</v>
      </c>
      <c r="U46" s="67"/>
      <c r="V46" s="67" t="s">
        <v>419</v>
      </c>
    </row>
    <row r="47" spans="1:22" s="63" customFormat="1">
      <c r="A47" s="58" t="s">
        <v>50</v>
      </c>
      <c r="C47" s="58"/>
      <c r="D47" s="58" t="s">
        <v>443</v>
      </c>
      <c r="E47" s="58"/>
      <c r="G47" s="58"/>
      <c r="H47" s="58"/>
      <c r="I47" s="58">
        <v>260</v>
      </c>
      <c r="J47" s="58" t="s">
        <v>173</v>
      </c>
      <c r="K47" s="58"/>
      <c r="L47" s="61"/>
      <c r="M47" s="61"/>
      <c r="N47" s="58"/>
      <c r="P47" s="58"/>
      <c r="Q47" s="58"/>
      <c r="R47" s="58"/>
      <c r="S47" s="62"/>
      <c r="T47" s="58"/>
      <c r="U47" s="58"/>
      <c r="V47" s="58"/>
    </row>
    <row r="48" spans="1:22" ht="14.25">
      <c r="A48" s="67"/>
      <c r="C48" s="67"/>
      <c r="D48" s="67"/>
      <c r="E48" s="67"/>
      <c r="G48" s="67"/>
      <c r="H48" s="67"/>
      <c r="I48" s="67"/>
      <c r="J48" s="67"/>
      <c r="K48" s="67"/>
      <c r="L48" s="69"/>
      <c r="M48" s="69"/>
      <c r="N48" s="67"/>
      <c r="P48" s="67"/>
      <c r="Q48" s="67"/>
      <c r="R48" s="67"/>
      <c r="S48" s="70"/>
      <c r="T48" s="67"/>
      <c r="U48" s="67"/>
      <c r="V48" s="67"/>
    </row>
    <row r="49" spans="1:22" ht="14.25">
      <c r="A49" s="67"/>
      <c r="C49" s="67"/>
      <c r="D49" s="67"/>
      <c r="E49" s="67"/>
      <c r="G49" s="67"/>
      <c r="H49" s="67"/>
      <c r="I49" s="67"/>
      <c r="J49" s="67"/>
      <c r="K49" s="67"/>
      <c r="L49" s="69"/>
      <c r="M49" s="69"/>
      <c r="N49" s="67"/>
      <c r="P49" s="67"/>
      <c r="Q49" s="67"/>
      <c r="R49" s="67"/>
      <c r="S49" s="70"/>
      <c r="T49" s="67"/>
      <c r="U49" s="67"/>
      <c r="V49" s="67"/>
    </row>
    <row r="50" spans="1:22" ht="14.25">
      <c r="A50" s="67"/>
      <c r="C50" s="67"/>
      <c r="D50" s="67" t="s">
        <v>444</v>
      </c>
      <c r="E50" s="67"/>
      <c r="G50" s="67"/>
      <c r="H50" s="67"/>
      <c r="I50" s="67">
        <v>2</v>
      </c>
      <c r="J50" s="67" t="s">
        <v>19</v>
      </c>
      <c r="K50" s="67"/>
      <c r="L50" s="69"/>
      <c r="M50" s="69"/>
      <c r="N50" s="67"/>
      <c r="P50" s="67"/>
      <c r="Q50" s="67"/>
      <c r="R50" s="67"/>
      <c r="S50" s="70"/>
      <c r="T50" s="67"/>
      <c r="U50" s="67"/>
      <c r="V50" s="67"/>
    </row>
    <row r="51" spans="1:22" ht="14.25">
      <c r="A51" s="67" t="s">
        <v>179</v>
      </c>
      <c r="B51" s="67"/>
      <c r="C51" s="94" t="s">
        <v>211</v>
      </c>
      <c r="D51" s="95" t="s">
        <v>445</v>
      </c>
      <c r="E51" s="67"/>
      <c r="F51" s="67"/>
      <c r="G51" s="67" t="s">
        <v>208</v>
      </c>
      <c r="H51" s="67"/>
      <c r="I51" s="67">
        <v>2</v>
      </c>
      <c r="J51" s="67" t="s">
        <v>19</v>
      </c>
      <c r="K51" s="68"/>
      <c r="L51" s="69"/>
      <c r="M51" s="69"/>
      <c r="N51" s="67"/>
      <c r="O51" s="67"/>
      <c r="P51" s="67"/>
      <c r="Q51" s="67"/>
      <c r="R51" s="67"/>
      <c r="S51" s="70"/>
      <c r="T51" s="67"/>
      <c r="U51" s="92"/>
    </row>
    <row r="52" spans="1:22" ht="38.25">
      <c r="A52" s="67" t="s">
        <v>179</v>
      </c>
      <c r="B52" s="67"/>
      <c r="C52" s="67" t="s">
        <v>259</v>
      </c>
      <c r="D52" s="67" t="s">
        <v>446</v>
      </c>
      <c r="G52" s="67" t="s">
        <v>447</v>
      </c>
      <c r="H52" s="96" t="s">
        <v>262</v>
      </c>
      <c r="I52" s="67">
        <v>2</v>
      </c>
      <c r="J52" s="67" t="s">
        <v>19</v>
      </c>
      <c r="K52" s="68">
        <f>I52*$H$1</f>
        <v>300</v>
      </c>
      <c r="L52" s="69">
        <v>5.35</v>
      </c>
      <c r="M52" s="69">
        <f>SUM(L52*I52)</f>
        <v>10.7</v>
      </c>
      <c r="N52" s="67"/>
      <c r="O52" s="67"/>
      <c r="P52" s="97"/>
      <c r="Q52" s="98"/>
      <c r="R52" s="98"/>
      <c r="S52" s="99"/>
      <c r="T52" s="67"/>
      <c r="U52" s="67"/>
    </row>
    <row r="53" spans="1:22" ht="14.25">
      <c r="A53" s="67" t="s">
        <v>179</v>
      </c>
      <c r="B53" s="67"/>
      <c r="C53" s="67" t="s">
        <v>448</v>
      </c>
      <c r="D53" s="67" t="s">
        <v>449</v>
      </c>
      <c r="E53" s="67"/>
      <c r="F53" s="67"/>
      <c r="G53" s="67" t="s">
        <v>420</v>
      </c>
      <c r="H53" s="67" t="s">
        <v>450</v>
      </c>
      <c r="I53" s="97">
        <v>90</v>
      </c>
      <c r="J53" s="97" t="s">
        <v>173</v>
      </c>
      <c r="K53" s="68">
        <f>I53*$H$1</f>
        <v>13500</v>
      </c>
      <c r="L53" s="76">
        <f>(16.88/1219.2)</f>
        <v>1.3845144356955379E-2</v>
      </c>
      <c r="M53" s="69">
        <f>SUM(L53*I53)</f>
        <v>1.246062992125984</v>
      </c>
      <c r="N53" s="67"/>
      <c r="O53" s="67"/>
      <c r="P53" s="97"/>
      <c r="Q53" s="98"/>
      <c r="R53" s="89"/>
      <c r="S53" s="90"/>
      <c r="T53" s="100">
        <f>K53/25.4/12</f>
        <v>44.291338582677163</v>
      </c>
      <c r="U53" s="101" t="s">
        <v>451</v>
      </c>
    </row>
    <row r="54" spans="1:22" ht="14.25">
      <c r="A54" s="67" t="s">
        <v>179</v>
      </c>
      <c r="B54" s="67"/>
      <c r="C54" s="67" t="s">
        <v>452</v>
      </c>
      <c r="D54" s="67" t="s">
        <v>453</v>
      </c>
      <c r="E54" s="67"/>
      <c r="F54" s="67"/>
      <c r="G54" s="67" t="s">
        <v>420</v>
      </c>
      <c r="H54" s="67" t="s">
        <v>454</v>
      </c>
      <c r="I54" s="97">
        <v>60</v>
      </c>
      <c r="J54" s="97" t="s">
        <v>173</v>
      </c>
      <c r="K54" s="68"/>
      <c r="L54" s="76"/>
      <c r="M54" s="69"/>
      <c r="N54" s="67"/>
      <c r="O54" s="67"/>
      <c r="P54" s="55"/>
      <c r="Q54" s="89"/>
      <c r="R54" s="89"/>
      <c r="S54" s="90"/>
      <c r="T54" s="101"/>
      <c r="U54" s="67"/>
    </row>
    <row r="55" spans="1:22" ht="20.100000000000001" customHeight="1">
      <c r="A55" s="67" t="s">
        <v>179</v>
      </c>
      <c r="C55" s="52" t="s">
        <v>315</v>
      </c>
      <c r="D55" s="52" t="s">
        <v>316</v>
      </c>
      <c r="G55" s="52" t="s">
        <v>296</v>
      </c>
      <c r="H55" s="52" t="s">
        <v>317</v>
      </c>
      <c r="I55" s="55">
        <v>2</v>
      </c>
      <c r="J55" s="55" t="s">
        <v>318</v>
      </c>
      <c r="K55" s="68">
        <f>I55*$H$1</f>
        <v>300</v>
      </c>
      <c r="L55" s="102">
        <v>0.4</v>
      </c>
      <c r="M55" s="103">
        <f>L55*I55</f>
        <v>0.8</v>
      </c>
      <c r="N55" s="55"/>
      <c r="O55" s="76"/>
      <c r="P55" s="98"/>
      <c r="Q55" s="89"/>
      <c r="R55" s="89"/>
      <c r="S55" s="90"/>
      <c r="T55" s="104"/>
    </row>
    <row r="56" spans="1:22" ht="14.25">
      <c r="A56" s="67" t="s">
        <v>179</v>
      </c>
      <c r="C56" s="52" t="s">
        <v>276</v>
      </c>
      <c r="D56" s="52" t="s">
        <v>277</v>
      </c>
      <c r="G56" s="52" t="s">
        <v>296</v>
      </c>
      <c r="H56" s="52" t="s">
        <v>279</v>
      </c>
      <c r="I56" s="55">
        <v>8</v>
      </c>
      <c r="J56" s="55" t="s">
        <v>318</v>
      </c>
      <c r="K56" s="68">
        <f>I56*$H$1</f>
        <v>1200</v>
      </c>
      <c r="L56" s="102">
        <v>6.5000000000000002E-2</v>
      </c>
      <c r="M56" s="103">
        <f>L56*I56</f>
        <v>0.52</v>
      </c>
      <c r="P56" s="55"/>
      <c r="Q56" s="89"/>
      <c r="R56" s="89"/>
      <c r="S56" s="90"/>
      <c r="T56" s="104"/>
    </row>
    <row r="57" spans="1:22" ht="14.25">
      <c r="P57" s="55"/>
      <c r="Q57" s="55"/>
      <c r="R57" s="55"/>
    </row>
    <row r="58" spans="1:22" ht="15.75">
      <c r="K58" s="105"/>
      <c r="L58" s="105" t="s">
        <v>367</v>
      </c>
      <c r="M58" s="106">
        <f>SUM(M3:M56)</f>
        <v>152.71647120776566</v>
      </c>
      <c r="P58" s="55"/>
      <c r="Q58" s="55"/>
      <c r="R58" s="55"/>
    </row>
    <row r="59" spans="1:22" ht="14.25">
      <c r="P59" s="55"/>
      <c r="Q59" s="55"/>
      <c r="R59" s="55"/>
    </row>
    <row r="60" spans="1:22" ht="14.25">
      <c r="P60" s="55"/>
      <c r="Q60" s="55"/>
      <c r="R60" s="55"/>
    </row>
    <row r="61" spans="1:22" ht="14.25">
      <c r="P61" s="55"/>
      <c r="Q61" s="55"/>
      <c r="R61" s="55"/>
    </row>
    <row r="62" spans="1:22" ht="14.25">
      <c r="P62" s="55"/>
      <c r="Q62" s="55"/>
      <c r="R62" s="55"/>
    </row>
    <row r="63" spans="1:22" ht="14.25">
      <c r="P63" s="55"/>
      <c r="Q63" s="55"/>
      <c r="R63" s="55"/>
    </row>
    <row r="64" spans="1:22" ht="14.25">
      <c r="P64" s="55"/>
      <c r="Q64" s="55"/>
      <c r="R64" s="55"/>
    </row>
    <row r="65" spans="4:18" ht="14.25">
      <c r="D65" s="74" t="s">
        <v>455</v>
      </c>
      <c r="P65" s="55"/>
      <c r="Q65" s="55"/>
      <c r="R65" s="55"/>
    </row>
    <row r="66" spans="4:18" ht="14.25">
      <c r="D66" s="84" t="s">
        <v>456</v>
      </c>
      <c r="P66" s="55"/>
      <c r="Q66" s="55"/>
      <c r="R66" s="55"/>
    </row>
    <row r="67" spans="4:18" ht="14.25">
      <c r="D67" s="63" t="s">
        <v>457</v>
      </c>
    </row>
  </sheetData>
  <mergeCells count="1">
    <mergeCell ref="A1:E1"/>
  </mergeCells>
  <pageMargins left="0.2" right="0.2" top="0.49530000000000007" bottom="0.49530000000000007" header="0.2" footer="0.2"/>
  <pageSetup paperSize="0" fitToWidth="0" fitToHeight="0" orientation="landscape" cellComments="asDisplayed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22303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08.04.16-BOM-Order</vt:lpstr>
      <vt:lpstr>OLD - Don't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327</cp:revision>
  <cp:lastPrinted>2016-08-04T09:33:23Z</cp:lastPrinted>
  <dcterms:created xsi:type="dcterms:W3CDTF">2014-04-02T09:51:53Z</dcterms:created>
  <dcterms:modified xsi:type="dcterms:W3CDTF">2020-05-05T16:53:08Z</dcterms:modified>
</cp:coreProperties>
</file>