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2\FlexyDually_v2\production_docs\"/>
    </mc:Choice>
  </mc:AlternateContent>
  <xr:revisionPtr revIDLastSave="0" documentId="8_{1A14083E-F316-4CE9-8C07-9580C01D04EC}" xr6:coauthVersionLast="45" xr6:coauthVersionMax="45" xr10:uidLastSave="{00000000-0000-0000-0000-000000000000}"/>
  <bookViews>
    <workbookView xWindow="-120" yWindow="-120" windowWidth="29040" windowHeight="15840"/>
  </bookViews>
  <sheets>
    <sheet name="BOM - Order" sheetId="1" r:id="rId1"/>
    <sheet name="OLD - Don't Use" sheetId="2" r:id="rId2"/>
  </sheets>
  <definedNames>
    <definedName name="_xlnm.Print_Area" localSheetId="1">'OLD - Don''t Use'!$A$1:$P$59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6" i="2" l="1"/>
  <c r="K56" i="2"/>
  <c r="M55" i="2"/>
  <c r="K55" i="2"/>
  <c r="L53" i="2"/>
  <c r="M53" i="2" s="1"/>
  <c r="K53" i="2"/>
  <c r="T53" i="2" s="1"/>
  <c r="M52" i="2"/>
  <c r="K52" i="2"/>
  <c r="M46" i="2"/>
  <c r="K46" i="2"/>
  <c r="M45" i="2"/>
  <c r="K45" i="2"/>
  <c r="M44" i="2"/>
  <c r="K44" i="2"/>
  <c r="M43" i="2"/>
  <c r="K43" i="2"/>
  <c r="L42" i="2"/>
  <c r="M42" i="2" s="1"/>
  <c r="K42" i="2"/>
  <c r="M41" i="2"/>
  <c r="K41" i="2"/>
  <c r="M40" i="2"/>
  <c r="K40" i="2"/>
  <c r="M39" i="2"/>
  <c r="K39" i="2"/>
  <c r="M38" i="2"/>
  <c r="K38" i="2"/>
  <c r="M37" i="2"/>
  <c r="K37" i="2"/>
  <c r="M36" i="2"/>
  <c r="K36" i="2"/>
  <c r="M35" i="2"/>
  <c r="K35" i="2"/>
  <c r="M34" i="2"/>
  <c r="K34" i="2"/>
  <c r="M33" i="2"/>
  <c r="K33" i="2"/>
  <c r="M32" i="2"/>
  <c r="K32" i="2"/>
  <c r="M31" i="2"/>
  <c r="K31" i="2"/>
  <c r="M30" i="2"/>
  <c r="K30" i="2"/>
  <c r="M29" i="2"/>
  <c r="K29" i="2"/>
  <c r="M28" i="2"/>
  <c r="K28" i="2"/>
  <c r="M27" i="2"/>
  <c r="K27" i="2"/>
  <c r="M26" i="2"/>
  <c r="K26" i="2"/>
  <c r="M23" i="2"/>
  <c r="K23" i="2"/>
  <c r="M20" i="2"/>
  <c r="K20" i="2"/>
  <c r="M19" i="2"/>
  <c r="K19" i="2"/>
  <c r="M18" i="2"/>
  <c r="K18" i="2"/>
  <c r="M17" i="2"/>
  <c r="K17" i="2"/>
  <c r="M12" i="2"/>
  <c r="L12" i="2"/>
  <c r="K12" i="2"/>
  <c r="L11" i="2"/>
  <c r="M11" i="2" s="1"/>
  <c r="K11" i="2"/>
  <c r="L10" i="2"/>
  <c r="M10" i="2" s="1"/>
  <c r="K10" i="2"/>
  <c r="L9" i="2"/>
  <c r="M9" i="2" s="1"/>
  <c r="K9" i="2"/>
  <c r="L8" i="2"/>
  <c r="M8" i="2" s="1"/>
  <c r="K8" i="2"/>
  <c r="M7" i="2"/>
  <c r="L7" i="2"/>
  <c r="K7" i="2"/>
  <c r="M6" i="2"/>
  <c r="L6" i="2"/>
  <c r="K6" i="2"/>
  <c r="M5" i="2"/>
  <c r="L5" i="2"/>
  <c r="K5" i="2"/>
  <c r="M4" i="2"/>
  <c r="K4" i="2"/>
  <c r="M3" i="2"/>
  <c r="K3" i="2"/>
  <c r="H108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7" i="1"/>
  <c r="J86" i="1"/>
  <c r="J85" i="1"/>
  <c r="J83" i="1"/>
  <c r="J82" i="1"/>
  <c r="J81" i="1"/>
  <c r="J80" i="1"/>
  <c r="J79" i="1"/>
  <c r="J78" i="1"/>
  <c r="J77" i="1"/>
  <c r="J76" i="1"/>
  <c r="J75" i="1"/>
  <c r="J74" i="1"/>
  <c r="J73" i="1"/>
  <c r="J71" i="1"/>
  <c r="J70" i="1"/>
  <c r="J69" i="1"/>
  <c r="J68" i="1"/>
  <c r="J67" i="1"/>
  <c r="J66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110" i="1" s="1"/>
  <c r="J3" i="1"/>
  <c r="J106" i="1" l="1"/>
  <c r="M58" i="2"/>
  <c r="J107" i="1"/>
  <c r="J105" i="1"/>
  <c r="J108" i="1"/>
  <c r="J109" i="1"/>
</calcChain>
</file>

<file path=xl/comments1.xml><?xml version="1.0" encoding="utf-8"?>
<comments xmlns="http://schemas.openxmlformats.org/spreadsheetml/2006/main">
  <authors>
    <author/>
  </authors>
  <commentList>
    <comment ref="F42" authorId="0" shapeId="0">
      <text>
        <r>
          <rPr>
            <sz val="10"/>
            <color theme="1"/>
            <rFont val="Liberation Sans"/>
          </rPr>
          <t>Rfq fastenal</t>
        </r>
      </text>
    </comment>
  </commentList>
</comments>
</file>

<file path=xl/sharedStrings.xml><?xml version="1.0" encoding="utf-8"?>
<sst xmlns="http://schemas.openxmlformats.org/spreadsheetml/2006/main" count="948" uniqueCount="380">
  <si>
    <t>Longfin BOM</t>
  </si>
  <si>
    <t>QTY TO BUILD</t>
  </si>
  <si>
    <t>Category</t>
  </si>
  <si>
    <t>AO Part #</t>
  </si>
  <si>
    <t>Part Name</t>
  </si>
  <si>
    <t>Manufacturer</t>
  </si>
  <si>
    <t>Distributor</t>
  </si>
  <si>
    <t>Dis PN</t>
  </si>
  <si>
    <t>Qty</t>
  </si>
  <si>
    <t>UOM</t>
  </si>
  <si>
    <t>Qty to order</t>
  </si>
  <si>
    <t>PO</t>
  </si>
  <si>
    <t>Date</t>
  </si>
  <si>
    <t>ETA</t>
  </si>
  <si>
    <t>Notes</t>
  </si>
  <si>
    <t>Printed</t>
  </si>
  <si>
    <t>PP-GP0197</t>
  </si>
  <si>
    <t>dual_extruder_2.0_mount_v1.0</t>
  </si>
  <si>
    <t>Aleph Objects</t>
  </si>
  <si>
    <t>ea</t>
  </si>
  <si>
    <t>PP-GP0198</t>
  </si>
  <si>
    <t>javelin_flex_plate_v1.2</t>
  </si>
  <si>
    <t>PP-GP0199</t>
  </si>
  <si>
    <t>40mm_fan_duct__for_dual_v0.3</t>
  </si>
  <si>
    <t>PP-GP0186</t>
  </si>
  <si>
    <t>Wade extruder body for Hex nozzle v1.0</t>
  </si>
  <si>
    <t>PP-GP0200</t>
  </si>
  <si>
    <t>Flexystruder Body V2.0 - for hexagon, Green</t>
  </si>
  <si>
    <t>PP-GP0193</t>
  </si>
  <si>
    <t>Wade Reloaded Idler Block v1.4, Taz &amp; Mini</t>
  </si>
  <si>
    <t>PP-GP0191</t>
  </si>
  <si>
    <t>Herringbone Large Gear v1.3, Lulzbot green</t>
  </si>
  <si>
    <t>PP-GP0061</t>
  </si>
  <si>
    <t>Herringbone Large Gear v1.3, Black</t>
  </si>
  <si>
    <t>PP-GP0091</t>
  </si>
  <si>
    <t>extruder_latch_v2.0</t>
  </si>
  <si>
    <t>PP-GP0192</t>
  </si>
  <si>
    <t>Herringbone Small Gear v1.1, Lulzbot green</t>
  </si>
  <si>
    <t>PP-GP0062</t>
  </si>
  <si>
    <t>Herringbone Small Gear v1.1, Black</t>
  </si>
  <si>
    <t>PP-GP0060</t>
  </si>
  <si>
    <t>Extruder Washer v3.0, Taz</t>
  </si>
  <si>
    <t>PP-GP0109</t>
  </si>
  <si>
    <t>Spool Arm, TAZ</t>
  </si>
  <si>
    <t>PP-GP0074</t>
  </si>
  <si>
    <t>feed_tube spinner</t>
  </si>
  <si>
    <t>PP-GP0203</t>
  </si>
  <si>
    <t>T-nut holding jig, Dual Extruder 2.0</t>
  </si>
  <si>
    <t>Hardware</t>
  </si>
  <si>
    <t>HD-MS0031</t>
  </si>
  <si>
    <t>Thumb Screw Knob for M4 SHCS, Black</t>
  </si>
  <si>
    <t>Timberline</t>
  </si>
  <si>
    <t>HD-BT0052</t>
  </si>
  <si>
    <t>M4 x 55 Bolt, SHCS Black-Oxide</t>
  </si>
  <si>
    <t>Fastenal</t>
  </si>
  <si>
    <t>HD-NT0004</t>
  </si>
  <si>
    <t>M3 Nut, Zinc Plated</t>
  </si>
  <si>
    <t>HD-BT0012</t>
  </si>
  <si>
    <t>M3 Set Screw (Grub Screw)</t>
  </si>
  <si>
    <t>HD-MS0030</t>
  </si>
  <si>
    <t>M3-.5 3.8mm Heatset Insert</t>
  </si>
  <si>
    <t>C.E.H.</t>
  </si>
  <si>
    <t>HD-BT0039</t>
  </si>
  <si>
    <t>M3 x 12 Bolt, SHCS Black-Oxide</t>
  </si>
  <si>
    <t>HD-BT0135</t>
  </si>
  <si>
    <t>M3 x 25 Bolt, FHCS Black-Oxide</t>
  </si>
  <si>
    <t>Mcmaster</t>
  </si>
  <si>
    <t>delivered</t>
  </si>
  <si>
    <t>HD-BT0041</t>
  </si>
  <si>
    <t>M3 x 25 Bolt, SHCS Black-Oxide</t>
  </si>
  <si>
    <t>HD-WA0001</t>
  </si>
  <si>
    <t>M3 Washer, Steel, Zinc Plated</t>
  </si>
  <si>
    <t>HD-BT0046</t>
  </si>
  <si>
    <t>M4 x 16 Bolt, SHCS Black-Oxide</t>
  </si>
  <si>
    <t>91290A154</t>
  </si>
  <si>
    <t>HD-WA0005</t>
  </si>
  <si>
    <t>M4 Washer</t>
  </si>
  <si>
    <t xml:space="preserve"> </t>
  </si>
  <si>
    <t>HD-NT0011</t>
  </si>
  <si>
    <t>M4 Nut,Zinc-Plated Steel</t>
  </si>
  <si>
    <t>HD-BT0108</t>
  </si>
  <si>
    <t>Hobbed, M8 x 50 Bolt, 26mm offset</t>
  </si>
  <si>
    <t>Quattro</t>
  </si>
  <si>
    <t>HD-NT0002</t>
  </si>
  <si>
    <t>M8 Nyloc Nut, Zinc Plated</t>
  </si>
  <si>
    <t>HD-WA0008</t>
  </si>
  <si>
    <t>M8 shim washer - .5mm</t>
  </si>
  <si>
    <t>HD-WA0009</t>
  </si>
  <si>
    <t>M8 shim washer – 1.0mm</t>
  </si>
  <si>
    <t>HD-WA0006</t>
  </si>
  <si>
    <t>M8 Washer, Steel, Zinc Plated</t>
  </si>
  <si>
    <t>HD-BT0104</t>
  </si>
  <si>
    <t>M3 x 8 BHCS, Stainless</t>
  </si>
  <si>
    <t>HD-BT0119</t>
  </si>
  <si>
    <t>M3 x 8 FHCS, black oxide</t>
  </si>
  <si>
    <t>91294A128</t>
  </si>
  <si>
    <t>HD-BT0007</t>
  </si>
  <si>
    <t>M3 x 20 SCHS, black-oxide</t>
  </si>
  <si>
    <t>91290A123</t>
  </si>
  <si>
    <t>HD-MS0230</t>
  </si>
  <si>
    <t>M2 x 6mm SCHS, black-oxide</t>
  </si>
  <si>
    <t>HD-NT0016</t>
  </si>
  <si>
    <t>M5 Nut, Steel, Zinc Plated, thin (jam nut)</t>
  </si>
  <si>
    <t>90695A037</t>
  </si>
  <si>
    <t>Mechanical</t>
  </si>
  <si>
    <t>HD-MS0282</t>
  </si>
  <si>
    <t>608-2RS ABEC3/C3 Rubber Sealed Bearing – BLACK</t>
  </si>
  <si>
    <t>JSB</t>
  </si>
  <si>
    <t>HD-MS0158</t>
  </si>
  <si>
    <t>M5-.8 6.7mm Heatset Insert</t>
  </si>
  <si>
    <t>HD-BT0153</t>
  </si>
  <si>
    <t>M5 X 20 SCHS, Stainless</t>
  </si>
  <si>
    <t>92290A242</t>
  </si>
  <si>
    <t>confirmed</t>
  </si>
  <si>
    <t>HD-BT0073</t>
  </si>
  <si>
    <t>M5 x 10mm BHCS, black-oxide</t>
  </si>
  <si>
    <t>HD-BT0049</t>
  </si>
  <si>
    <t>M5 x 14 Bolt, SHCS Black_Oxide</t>
  </si>
  <si>
    <t>HD-MS0027</t>
  </si>
  <si>
    <t>Spring, Extruder, 6mm OD, 0.8mm WD, 9.7mm FL</t>
  </si>
  <si>
    <t>Associated Spring</t>
  </si>
  <si>
    <t>C0240-032-0380-M</t>
  </si>
  <si>
    <t>PO12069</t>
  </si>
  <si>
    <t>ordered with uaru, javelin, brambling BOM. KG</t>
  </si>
  <si>
    <t>HD-RD0004</t>
  </si>
  <si>
    <t>8mm Smooth Rod x 18-19mm</t>
  </si>
  <si>
    <t>MBK</t>
  </si>
  <si>
    <t>HE-SH0041</t>
  </si>
  <si>
    <t>Reprap Modified Hexagon Hotend, Lulzbot Edition, 3.0mm Filament, .6mm Nozzle</t>
  </si>
  <si>
    <t>HD-MS0062</t>
  </si>
  <si>
    <t>Metric Aluminum Unthreaded Spacer, 8MM OD, 8MM Length, M5 Screw Size</t>
  </si>
  <si>
    <t>HD-TB0007</t>
  </si>
  <si>
    <t>Feed Tube, PTFE</t>
  </si>
  <si>
    <t>Professional Plastics</t>
  </si>
  <si>
    <t>5239K12</t>
  </si>
  <si>
    <t>mm</t>
  </si>
  <si>
    <t>HD-WA0007</t>
  </si>
  <si>
    <t>M5 Washer, Steel, Zinc Plated</t>
  </si>
  <si>
    <t>HD-MS0059</t>
  </si>
  <si>
    <t>Standard Nylon Cable Tie 7-1/2" L, 1-7/8" Bundle Dia, 50#Tensile Strg, Black</t>
  </si>
  <si>
    <t>HD-NT0044</t>
  </si>
  <si>
    <t>Post insertion M5 T-nut for 20mm extrusion</t>
  </si>
  <si>
    <t>Post assembly M5 T-nut</t>
  </si>
  <si>
    <t>Misumi</t>
  </si>
  <si>
    <t>HN-TAP5</t>
  </si>
  <si>
    <t>PP-MP0085</t>
  </si>
  <si>
    <t>Bed finger</t>
  </si>
  <si>
    <t>PP-MP0087</t>
  </si>
  <si>
    <t>Hex dual mount plate</t>
  </si>
  <si>
    <t>PP-MP0086</t>
  </si>
  <si>
    <t>Dual lower bracket</t>
  </si>
  <si>
    <t>Electronic</t>
  </si>
  <si>
    <t>EL-FA0011</t>
  </si>
  <si>
    <t>FAN,24VDC,Sleeve,5.75CFM,40X40X10MM,60mA 6000RPM,1.44W,280MM LEADS,CE/RoHS</t>
  </si>
  <si>
    <t>Kysan</t>
  </si>
  <si>
    <t>TF4010-24H-S</t>
  </si>
  <si>
    <t>EL-FA0020</t>
  </si>
  <si>
    <t>RFB2008 Micro Blower with 30awg wire that is 250mm long</t>
  </si>
  <si>
    <t>Pelonis</t>
  </si>
  <si>
    <t>EL-MS0014</t>
  </si>
  <si>
    <t>Wire ferrules – 1.5mm^2 – 7mm</t>
  </si>
  <si>
    <t>9681K21</t>
  </si>
  <si>
    <t>HD-TB0032</t>
  </si>
  <si>
    <t>Flexible Polyolefin Heat Shrink Tubing 1/8" ID Before, 1/16" ID After, 100', Black</t>
  </si>
  <si>
    <t>EDC</t>
  </si>
  <si>
    <t>84-01250</t>
  </si>
  <si>
    <t>McMaster-Carr</t>
  </si>
  <si>
    <t>7856K33</t>
  </si>
  <si>
    <t>EL-WR0103</t>
  </si>
  <si>
    <t>24 AWG Red wire</t>
  </si>
  <si>
    <t>EL-WR0105</t>
  </si>
  <si>
    <t>24 AWG Black Wire</t>
  </si>
  <si>
    <t>EL-MS0073</t>
  </si>
  <si>
    <t>1/4” Black panduit wire wrap</t>
  </si>
  <si>
    <t>Electronics Distributors Corp</t>
  </si>
  <si>
    <t>EL-MT0017</t>
  </si>
  <si>
    <t>Half Height NEMA 17 Stepper Motor, wires cut to 150mm</t>
  </si>
  <si>
    <t>Changzhou</t>
  </si>
  <si>
    <t>SY42STH33-1504A</t>
  </si>
  <si>
    <t>TL-CS0083</t>
  </si>
  <si>
    <t>EMI/RFI-Shield Heat-Shrink Tubing 3/16" ID Before, 3/32" ID After, 48" L, Black, cut to 50mm</t>
  </si>
  <si>
    <t>Allcable</t>
  </si>
  <si>
    <t>7937K31</t>
  </si>
  <si>
    <t>EL-MS0205</t>
  </si>
  <si>
    <t>CONN TERM MALE 22-24AWG TIN</t>
  </si>
  <si>
    <t>Heilind</t>
  </si>
  <si>
    <t>WM2517TR-ND</t>
  </si>
  <si>
    <t>EL-MS0212</t>
  </si>
  <si>
    <t>CONN PIN 24-30AWG CRIMP TIN</t>
  </si>
  <si>
    <t>MOL16-02-0108</t>
  </si>
  <si>
    <t>Consumable</t>
  </si>
  <si>
    <t>TL-CS0116</t>
  </si>
  <si>
    <t>Saunders UHU Glue Stick, 0.74 oz., White</t>
  </si>
  <si>
    <t>Amazon</t>
  </si>
  <si>
    <t>TO-CS0107</t>
  </si>
  <si>
    <t>Loctite® 262™ Threadlocker High Strength 50ML Bottle</t>
  </si>
  <si>
    <t>Uline</t>
  </si>
  <si>
    <t>S-15893</t>
  </si>
  <si>
    <t>g</t>
  </si>
  <si>
    <t>TL-CS0040</t>
  </si>
  <si>
    <t>Extreme-Temperature Pipe Sealant &amp; Threadlocker, 4 oz bottle, blue</t>
  </si>
  <si>
    <t>7604A55</t>
  </si>
  <si>
    <t>HD-TB0006</t>
  </si>
  <si>
    <t>PTFE tube, 1/4” OD x 1/8” ID, for fabrication</t>
  </si>
  <si>
    <t>8547K23</t>
  </si>
  <si>
    <t>EL-MS0251</t>
  </si>
  <si>
    <t>CONN HOUSING 16POS .100 DUAL</t>
  </si>
  <si>
    <t>Molex</t>
  </si>
  <si>
    <t>WM2525-ND</t>
  </si>
  <si>
    <t>EL-MS0139</t>
  </si>
  <si>
    <t>3/8” Corrugated Wrap-Around Sleeving</t>
  </si>
  <si>
    <t>EL-WR0104</t>
  </si>
  <si>
    <t>24AWG Orange wire</t>
  </si>
  <si>
    <t>EL-WR0099</t>
  </si>
  <si>
    <t>Shielded 22AWG UL2464 4 Cond</t>
  </si>
  <si>
    <t>EL-MS0059</t>
  </si>
  <si>
    <t>CONN TERM Female 22-24AWG</t>
  </si>
  <si>
    <t>EL-MS0131</t>
  </si>
  <si>
    <t>CONN, PLUG, 14 POS</t>
  </si>
  <si>
    <t>EL-MS0123</t>
  </si>
  <si>
    <t>CONN PIN 0.062 24-26 AWG Tin Crimp</t>
  </si>
  <si>
    <t>TTI</t>
  </si>
  <si>
    <t>A31991TR-ND</t>
  </si>
  <si>
    <t>EL-MS0129</t>
  </si>
  <si>
    <t>CONN Cable clamp CPC size 17 black</t>
  </si>
  <si>
    <t>A32516-ND</t>
  </si>
  <si>
    <t>EL-MS0210</t>
  </si>
  <si>
    <t>CONN RING UNINS 15-20AWG #M3</t>
  </si>
  <si>
    <t>160344-2</t>
  </si>
  <si>
    <t>Digikey</t>
  </si>
  <si>
    <t>A107160CT-ND</t>
  </si>
  <si>
    <t>EL-WR0040</t>
  </si>
  <si>
    <t>Wire - Single Conductor 20AWG SOLID PTFE, RED</t>
  </si>
  <si>
    <t>Mouser / Allcable</t>
  </si>
  <si>
    <t>602-2856/1-100-03</t>
  </si>
  <si>
    <t>HD-WA0035</t>
  </si>
  <si>
    <t>Metric 18-8 Stainless Steel External Serrated Lock Washer, M3 Screw Size, 6mm OD, 0.4mm min Thick</t>
  </si>
  <si>
    <t>11511313</t>
  </si>
  <si>
    <t>Mcmaster / Fastenal</t>
  </si>
  <si>
    <t>91120A120</t>
  </si>
  <si>
    <t>PC-CN0001</t>
  </si>
  <si>
    <t>CONN Housing 2 POS .100 W/ latch</t>
  </si>
  <si>
    <t>EL-MS0124</t>
  </si>
  <si>
    <t>20-24 AWG Sockets for Receptacle</t>
  </si>
  <si>
    <t>Digi-Key/Heilind</t>
  </si>
  <si>
    <t>pcs</t>
  </si>
  <si>
    <t>EL-MS0061</t>
  </si>
  <si>
    <t>Conn Housing Male 4POS .100</t>
  </si>
  <si>
    <t>WM2535-ND</t>
  </si>
  <si>
    <t>C2065R-1000-ND</t>
  </si>
  <si>
    <t>EL-WR0123</t>
  </si>
  <si>
    <t>16AWG Stranded – White</t>
  </si>
  <si>
    <t>C2065A.21.02</t>
  </si>
  <si>
    <t>Digikey / Allcable</t>
  </si>
  <si>
    <t>C2065W-1000-ND</t>
  </si>
  <si>
    <t>C2065B-1000-ND</t>
  </si>
  <si>
    <t>EL-WR0119</t>
  </si>
  <si>
    <t>24AWG Stranded – Green</t>
  </si>
  <si>
    <t>C2015A.21.06</t>
  </si>
  <si>
    <t>C2015G-1000-ND</t>
  </si>
  <si>
    <t>C2015A-1000-ND</t>
  </si>
  <si>
    <t>Shipping</t>
  </si>
  <si>
    <t>SH-PG0063</t>
  </si>
  <si>
    <t>8 x 7 x 6" Indestructo Mailers 100/800</t>
  </si>
  <si>
    <t>S-15087</t>
  </si>
  <si>
    <t>SH-PA0019</t>
  </si>
  <si>
    <t>Bubble 1/8x48x750 perf 12" slit 2-24" rolls</t>
  </si>
  <si>
    <t>Shipper Supply</t>
  </si>
  <si>
    <t>sheet</t>
  </si>
  <si>
    <t>SH-PG0004</t>
  </si>
  <si>
    <t>8 x 8" 2 Mil Reclosable Polypropylene Bags</t>
  </si>
  <si>
    <t>S-1699</t>
  </si>
  <si>
    <t>SH-PA0039</t>
  </si>
  <si>
    <t>Roll of 48"x1/4" Thick Foam, Split at 12" - 225 feet Per Roll</t>
  </si>
  <si>
    <t>Label</t>
  </si>
  <si>
    <t>DC-LB0074</t>
  </si>
  <si>
    <t>Label, LulzBot TAZ FlexyDually Tool Head v2c, 0.6 Nozzle, Front</t>
  </si>
  <si>
    <t>Sticker Giant</t>
  </si>
  <si>
    <t>DC-LB0075</t>
  </si>
  <si>
    <t>Label, LulzBot TAZ FlexyDually Tool Head v2c, 0.6 Nozzle, Back</t>
  </si>
  <si>
    <t>Documentation</t>
  </si>
  <si>
    <t>DC-MS0047</t>
  </si>
  <si>
    <t>v2 Tool Head Instruction Card</t>
  </si>
  <si>
    <t>Sample</t>
  </si>
  <si>
    <t>RM-TE0002</t>
  </si>
  <si>
    <t>Midnight NinjaFlex™ TPE Filament, 3mm, 0.75kg</t>
  </si>
  <si>
    <t>Fenner Drives</t>
  </si>
  <si>
    <t>RM-AB0096</t>
  </si>
  <si>
    <t>LulzBot Green ABS 3mm Filament, 5lb Reel</t>
  </si>
  <si>
    <t>Village</t>
  </si>
  <si>
    <t>DC-LB0084</t>
  </si>
  <si>
    <t>LulzBot TAZ FlexyDually v2 Serial Number Label</t>
  </si>
  <si>
    <t>These were added after the initial order – sent to Toni directly</t>
  </si>
  <si>
    <t>Don't order red</t>
  </si>
  <si>
    <t xml:space="preserve">Dual Extruder BOM cost  </t>
  </si>
  <si>
    <t>Javelin BOM</t>
  </si>
  <si>
    <t>QTY to Build</t>
  </si>
  <si>
    <t>Qty to Order</t>
  </si>
  <si>
    <t>Dual_Extruder_Mt-v1.3</t>
  </si>
  <si>
    <t>Flex_plate_v0.5, Blue</t>
  </si>
  <si>
    <t>extruder</t>
  </si>
  <si>
    <t>PP-GP0059</t>
  </si>
  <si>
    <t>herringbone_large_gear</t>
  </si>
  <si>
    <t>extruder_latch</t>
  </si>
  <si>
    <t>herringbone_small_gear</t>
  </si>
  <si>
    <t>Wade Reloaded Bearing Washer</t>
  </si>
  <si>
    <t>PP-GP0162</t>
  </si>
  <si>
    <t>Spool Arm, Blue</t>
  </si>
  <si>
    <t>dual_fan_shroud</t>
  </si>
  <si>
    <t>dual_lower_plate_v0.4</t>
  </si>
  <si>
    <t>dual_hex_mount_plate_v0.2</t>
  </si>
  <si>
    <t>McMaster-Carr Supply Company</t>
  </si>
  <si>
    <t>91175A062</t>
  </si>
  <si>
    <t>91290A187</t>
  </si>
  <si>
    <t>small herringbone gear, extruder idler</t>
  </si>
  <si>
    <t>90591A121</t>
  </si>
  <si>
    <t>extruder, rods and switches</t>
  </si>
  <si>
    <t>91390A100</t>
  </si>
  <si>
    <t>M2 x 6 Bolt, SCHS Black-Oxide</t>
  </si>
  <si>
    <t>PP-MP0066</t>
  </si>
  <si>
    <t>Metric Brass Heat-Set Insert for Plastics, Tapered, M2-.4 Internal Thread, 2.9MM Length</t>
  </si>
  <si>
    <t>91290A117</t>
  </si>
  <si>
    <t>M3 x 20 Bolt, SHCS</t>
  </si>
  <si>
    <t>extruder; bed mount, z-hard stop</t>
  </si>
  <si>
    <t>91290A125</t>
  </si>
  <si>
    <t>91166A210</t>
  </si>
  <si>
    <t>HD-BT0010</t>
  </si>
  <si>
    <t>M4 x 20 Bolt, SHCS Black-Oxide</t>
  </si>
  <si>
    <t>Extruder/Buda</t>
  </si>
  <si>
    <t>91290A168</t>
  </si>
  <si>
    <t>91166A230</t>
  </si>
  <si>
    <t>extruder/buda</t>
  </si>
  <si>
    <t>90591A141</t>
  </si>
  <si>
    <t>Hobbed Bolt, M8 x 50mm Hex head, 26mm offset, Stainless Steel</t>
  </si>
  <si>
    <t>bearings, extruder</t>
  </si>
  <si>
    <t>90576A117</t>
  </si>
  <si>
    <t>extruder, spooler,bearings</t>
  </si>
  <si>
    <t>91166A270</t>
  </si>
  <si>
    <t>HD-MS0204</t>
  </si>
  <si>
    <t>100 Sealed Skateboard/inline/Rollerblade Skate Bearing Ball</t>
  </si>
  <si>
    <t>vxb.com</t>
  </si>
  <si>
    <t>kit708</t>
  </si>
  <si>
    <t>4 bearings used in robot, 3 in extruder</t>
  </si>
  <si>
    <t>Received</t>
  </si>
  <si>
    <t>Checking with Mary on inventory levels / Per Mary, we should be good on these – don't order more.</t>
  </si>
  <si>
    <t>Mcmaster-Carr Supply Company</t>
  </si>
  <si>
    <t>91290A230</t>
  </si>
  <si>
    <t>HD-MS0055</t>
  </si>
  <si>
    <t>Thumb Screw Knob for M5 SHCS, Black</t>
  </si>
  <si>
    <t>Y-axis</t>
  </si>
  <si>
    <t>91175A063</t>
  </si>
  <si>
    <t>Extruder, Z-endstop</t>
  </si>
  <si>
    <t>Assy, Lulzbot Hexagon V1.0 with 0.35 nozzle</t>
  </si>
  <si>
    <t>0.187 ID X .250 OD NAT PTFE TUBE</t>
  </si>
  <si>
    <t>Filament Guide</t>
  </si>
  <si>
    <t>PO06980</t>
  </si>
  <si>
    <t>418 Feet</t>
  </si>
  <si>
    <t>frame</t>
  </si>
  <si>
    <t>91166A240</t>
  </si>
  <si>
    <t>HD-MS0058</t>
  </si>
  <si>
    <t>Wire Tie, 8”</t>
  </si>
  <si>
    <t>Electronics Distributors Corporation</t>
  </si>
  <si>
    <t>PO06876</t>
  </si>
  <si>
    <t>See Notes</t>
  </si>
  <si>
    <t>50K 4/3/15 - 40K 4/17/15 - 40K 5/1/15 - 40K 5/15/15 - 40K 5/29/15</t>
  </si>
  <si>
    <t>7130K59</t>
  </si>
  <si>
    <t>94669A757</t>
  </si>
  <si>
    <t>Still need to order (7/31</t>
  </si>
  <si>
    <t>for additional spool arm</t>
  </si>
  <si>
    <t>Panduit wire wrap – 1/4” Black</t>
  </si>
  <si>
    <t>40mm Fan</t>
  </si>
  <si>
    <t>RFB2008 Micro Blower, 30 AWG wire 250mm long</t>
  </si>
  <si>
    <t>Half Height NEMA 17 Stepper Motor, wires cut to 60mm</t>
  </si>
  <si>
    <t>Feet</t>
  </si>
  <si>
    <t>TL-CS0129</t>
  </si>
  <si>
    <t>Interference-Shielding Heat-Shrink Tubing, 3/8" ID Before, 3/16" ID After, 48" Long, Black</t>
  </si>
  <si>
    <t>7937K33</t>
  </si>
  <si>
    <t>Might Change</t>
  </si>
  <si>
    <t>Will Change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</si>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</sst>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;[Red]&quot;-&quot;[$$-409]#,##0.00"/>
    <numFmt numFmtId="165" formatCode="mm/dd/yy"/>
    <numFmt numFmtId="166" formatCode="&quot;$&quot;#,##0.00;[Red]&quot;-&quot;&quot;$&quot;#,##0.00;"/>
  </numFmts>
  <fonts count="35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4"/>
      <color theme="1"/>
      <name val="Liberation Sans"/>
    </font>
    <font>
      <sz val="14"/>
      <color rgb="FFFF0000"/>
      <name val="Liberation Sans"/>
    </font>
    <font>
      <sz val="14"/>
      <color theme="1"/>
      <name val="Liberation Sans"/>
    </font>
    <font>
      <sz val="11"/>
      <color rgb="FFFF0000"/>
      <name val="Liberation Sans"/>
    </font>
    <font>
      <b/>
      <sz val="12"/>
      <color theme="1"/>
      <name val="Liberation Sans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1"/>
    </font>
    <font>
      <sz val="11"/>
      <color theme="1"/>
      <name val="Arial1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Liberation Sans"/>
    </font>
    <font>
      <sz val="11"/>
      <color rgb="FF000000"/>
      <name val="Arial1"/>
    </font>
    <font>
      <sz val="10"/>
      <color theme="1"/>
      <name val="Arial1"/>
    </font>
    <font>
      <sz val="10"/>
      <color theme="1"/>
      <name val="Liberation Sans"/>
    </font>
    <font>
      <sz val="10.5"/>
      <color theme="1"/>
      <name val="Liberation Sans"/>
    </font>
    <font>
      <sz val="10.5"/>
      <color rgb="FF000000"/>
      <name val="Liberation Sans"/>
    </font>
    <font>
      <b/>
      <sz val="10"/>
      <color theme="1"/>
      <name val="Arial"/>
      <family val="2"/>
    </font>
    <font>
      <sz val="10"/>
      <color rgb="FF000000"/>
      <name val="Cumberland AMT"/>
    </font>
    <font>
      <sz val="11"/>
      <color rgb="FF000000"/>
      <name val="Arial"/>
      <family val="2"/>
    </font>
    <font>
      <sz val="11"/>
      <color rgb="FF000000"/>
      <name val="Liberation Sans"/>
    </font>
    <font>
      <b/>
      <sz val="10"/>
      <color rgb="FF800000"/>
      <name val="Arial1"/>
    </font>
    <font>
      <b/>
      <sz val="10.5"/>
      <color rgb="FFFFFFFF"/>
      <name val="Liberation Sans"/>
    </font>
    <font>
      <b/>
      <sz val="11"/>
      <color rgb="FFFF0000"/>
      <name val="Liberation Sans"/>
    </font>
    <font>
      <b/>
      <sz val="11"/>
      <color rgb="FFFFFFFF"/>
      <name val="Liberation Sans"/>
    </font>
    <font>
      <sz val="10"/>
      <color rgb="FFFF0000"/>
      <name val="Arial"/>
      <family val="2"/>
    </font>
    <font>
      <sz val="10"/>
      <color rgb="FF000000"/>
      <name val="Liberation Serif"/>
    </font>
    <font>
      <b/>
      <sz val="10"/>
      <color rgb="FF0047FF"/>
      <name val="Arial"/>
      <family val="2"/>
    </font>
    <font>
      <sz val="10"/>
      <color rgb="FF0047FF"/>
      <name val="Arial"/>
      <family val="2"/>
    </font>
    <font>
      <sz val="11"/>
      <color rgb="FF0047FF"/>
      <name val="Liberation Sans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950E"/>
        <bgColor rgb="FFFF950E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183">
    <xf numFmtId="0" fontId="0" fillId="0" borderId="0" xfId="0"/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 applyProtection="1"/>
    <xf numFmtId="0" fontId="10" fillId="0" borderId="0" xfId="0" applyFont="1" applyFill="1"/>
    <xf numFmtId="0" fontId="9" fillId="0" borderId="0" xfId="0" applyFont="1" applyFill="1" applyBorder="1" applyAlignment="1" applyProtection="1">
      <alignment horizontal="center"/>
    </xf>
    <xf numFmtId="166" fontId="9" fillId="0" borderId="0" xfId="0" applyNumberFormat="1" applyFont="1" applyFill="1" applyBorder="1" applyAlignment="1" applyProtection="1"/>
    <xf numFmtId="165" fontId="9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/>
    </xf>
    <xf numFmtId="0" fontId="14" fillId="0" borderId="0" xfId="0" applyFont="1" applyFill="1" applyBorder="1" applyAlignment="1" applyProtection="1">
      <alignment horizontal="center"/>
    </xf>
    <xf numFmtId="165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0" fontId="15" fillId="0" borderId="0" xfId="0" applyFont="1" applyFill="1"/>
    <xf numFmtId="0" fontId="13" fillId="0" borderId="0" xfId="0" applyFont="1" applyFill="1" applyBorder="1" applyAlignment="1" applyProtection="1">
      <alignment horizontal="center"/>
    </xf>
    <xf numFmtId="0" fontId="16" fillId="0" borderId="0" xfId="0" applyFont="1" applyFill="1"/>
    <xf numFmtId="166" fontId="14" fillId="0" borderId="0" xfId="0" applyNumberFormat="1" applyFont="1" applyFill="1" applyBorder="1" applyAlignment="1" applyProtection="1"/>
    <xf numFmtId="0" fontId="17" fillId="0" borderId="0" xfId="0" applyFont="1" applyFill="1" applyBorder="1"/>
    <xf numFmtId="0" fontId="14" fillId="0" borderId="0" xfId="0" applyFont="1" applyFill="1"/>
    <xf numFmtId="0" fontId="0" fillId="0" borderId="0" xfId="0" applyFont="1" applyFill="1"/>
    <xf numFmtId="0" fontId="18" fillId="0" borderId="0" xfId="0" applyFont="1" applyFill="1" applyBorder="1" applyAlignment="1" applyProtection="1"/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wrapText="1"/>
    </xf>
    <xf numFmtId="49" fontId="9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Border="1"/>
    <xf numFmtId="4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left"/>
    </xf>
    <xf numFmtId="165" fontId="21" fillId="0" borderId="1" xfId="0" applyNumberFormat="1" applyFont="1" applyFill="1" applyBorder="1" applyAlignment="1">
      <alignment horizontal="left" wrapText="1"/>
    </xf>
    <xf numFmtId="0" fontId="21" fillId="0" borderId="1" xfId="0" applyFont="1" applyFill="1" applyBorder="1" applyAlignment="1" applyProtection="1"/>
    <xf numFmtId="0" fontId="21" fillId="0" borderId="1" xfId="0" applyFont="1" applyFill="1" applyBorder="1"/>
    <xf numFmtId="0" fontId="20" fillId="0" borderId="1" xfId="0" applyFont="1" applyFill="1" applyBorder="1"/>
    <xf numFmtId="0" fontId="14" fillId="0" borderId="0" xfId="0" applyFont="1" applyFill="1" applyBorder="1" applyAlignment="1" applyProtection="1">
      <alignment horizontal="left"/>
    </xf>
    <xf numFmtId="0" fontId="9" fillId="0" borderId="0" xfId="1" applyFont="1" applyFill="1"/>
    <xf numFmtId="0" fontId="23" fillId="0" borderId="0" xfId="0" applyFont="1" applyFill="1" applyAlignment="1">
      <alignment wrapText="1"/>
    </xf>
    <xf numFmtId="0" fontId="9" fillId="0" borderId="0" xfId="1" applyFont="1" applyFill="1" applyAlignment="1">
      <alignment horizontal="center"/>
    </xf>
    <xf numFmtId="165" fontId="9" fillId="0" borderId="0" xfId="1" applyNumberFormat="1" applyFont="1" applyFill="1" applyAlignment="1">
      <alignment horizontal="center"/>
    </xf>
    <xf numFmtId="0" fontId="24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165" fontId="0" fillId="0" borderId="0" xfId="0" applyNumberFormat="1" applyFill="1" applyAlignment="1">
      <alignment horizontal="center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 applyProtection="1">
      <alignment horizontal="center"/>
    </xf>
    <xf numFmtId="0" fontId="12" fillId="0" borderId="0" xfId="0" applyFont="1" applyFill="1"/>
    <xf numFmtId="0" fontId="11" fillId="0" borderId="0" xfId="1" applyFont="1" applyFill="1"/>
    <xf numFmtId="0" fontId="9" fillId="0" borderId="0" xfId="0" applyFont="1" applyFill="1" applyBorder="1" applyAlignment="1" applyProtection="1">
      <alignment horizontal="right"/>
    </xf>
    <xf numFmtId="0" fontId="25" fillId="0" borderId="0" xfId="0" applyFont="1" applyFill="1"/>
    <xf numFmtId="165" fontId="9" fillId="0" borderId="0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left"/>
    </xf>
    <xf numFmtId="0" fontId="9" fillId="0" borderId="0" xfId="1" applyFont="1" applyFill="1" applyBorder="1"/>
    <xf numFmtId="0" fontId="24" fillId="0" borderId="0" xfId="0" applyFont="1" applyFill="1" applyBorder="1"/>
    <xf numFmtId="0" fontId="25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9" fillId="0" borderId="0" xfId="0" applyFont="1" applyFill="1" applyBorder="1"/>
    <xf numFmtId="49" fontId="9" fillId="0" borderId="0" xfId="1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 applyProtection="1">
      <alignment horizontal="right"/>
    </xf>
    <xf numFmtId="0" fontId="11" fillId="0" borderId="2" xfId="1" applyFont="1" applyFill="1" applyBorder="1"/>
    <xf numFmtId="0" fontId="11" fillId="0" borderId="2" xfId="1" applyFont="1" applyFill="1" applyBorder="1" applyAlignment="1">
      <alignment horizontal="center"/>
    </xf>
    <xf numFmtId="165" fontId="11" fillId="0" borderId="2" xfId="0" applyNumberFormat="1" applyFont="1" applyFill="1" applyBorder="1" applyAlignment="1" applyProtection="1">
      <alignment horizontal="center"/>
    </xf>
    <xf numFmtId="0" fontId="25" fillId="0" borderId="2" xfId="0" applyFont="1" applyFill="1" applyBorder="1" applyAlignment="1"/>
    <xf numFmtId="164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/>
    <xf numFmtId="49" fontId="11" fillId="0" borderId="2" xfId="1" applyNumberFormat="1" applyFont="1" applyFill="1" applyBorder="1" applyAlignment="1">
      <alignment horizontal="center"/>
    </xf>
    <xf numFmtId="0" fontId="11" fillId="0" borderId="2" xfId="0" applyFont="1" applyFill="1" applyBorder="1" applyAlignment="1" applyProtection="1"/>
    <xf numFmtId="3" fontId="11" fillId="0" borderId="2" xfId="1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 applyProtection="1">
      <alignment horizontal="center"/>
    </xf>
    <xf numFmtId="0" fontId="11" fillId="0" borderId="0" xfId="1" applyFont="1" applyFill="1" applyBorder="1"/>
    <xf numFmtId="0" fontId="11" fillId="0" borderId="0" xfId="0" applyFont="1" applyFill="1" applyBorder="1" applyAlignment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1" fontId="9" fillId="0" borderId="3" xfId="0" applyNumberFormat="1" applyFont="1" applyFill="1" applyBorder="1" applyAlignment="1" applyProtection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0" borderId="3" xfId="0" applyFont="1" applyFill="1" applyBorder="1" applyAlignment="1">
      <alignment wrapText="1"/>
    </xf>
    <xf numFmtId="49" fontId="9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2" borderId="0" xfId="0" applyFont="1" applyFill="1"/>
    <xf numFmtId="0" fontId="28" fillId="0" borderId="0" xfId="0" applyFont="1"/>
    <xf numFmtId="0" fontId="0" fillId="0" borderId="0" xfId="0" applyAlignment="1">
      <alignment horizontal="center"/>
    </xf>
    <xf numFmtId="0" fontId="29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right"/>
    </xf>
    <xf numFmtId="0" fontId="10" fillId="3" borderId="0" xfId="0" applyFont="1" applyFill="1"/>
    <xf numFmtId="0" fontId="9" fillId="3" borderId="0" xfId="0" applyFont="1" applyFill="1" applyBorder="1" applyAlignment="1" applyProtection="1">
      <alignment horizontal="center"/>
    </xf>
    <xf numFmtId="0" fontId="30" fillId="3" borderId="0" xfId="0" applyFont="1" applyFill="1" applyBorder="1" applyAlignment="1" applyProtection="1">
      <alignment horizontal="center"/>
    </xf>
    <xf numFmtId="164" fontId="10" fillId="3" borderId="0" xfId="0" applyNumberFormat="1" applyFont="1" applyFill="1" applyAlignment="1">
      <alignment horizontal="center"/>
    </xf>
    <xf numFmtId="166" fontId="9" fillId="3" borderId="0" xfId="0" applyNumberFormat="1" applyFont="1" applyFill="1" applyBorder="1" applyAlignment="1" applyProtection="1"/>
    <xf numFmtId="0" fontId="13" fillId="3" borderId="0" xfId="0" applyFont="1" applyFill="1" applyBorder="1" applyAlignment="1" applyProtection="1">
      <alignment horizontal="center"/>
    </xf>
    <xf numFmtId="0" fontId="0" fillId="3" borderId="0" xfId="0" applyFill="1"/>
    <xf numFmtId="0" fontId="13" fillId="3" borderId="0" xfId="0" applyFont="1" applyFill="1" applyBorder="1" applyAlignment="1" applyProtection="1"/>
    <xf numFmtId="0" fontId="17" fillId="3" borderId="3" xfId="0" applyFont="1" applyFill="1" applyBorder="1" applyAlignment="1">
      <alignment wrapText="1"/>
    </xf>
    <xf numFmtId="166" fontId="9" fillId="3" borderId="0" xfId="0" applyNumberFormat="1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/>
    <xf numFmtId="0" fontId="9" fillId="3" borderId="3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/>
    </xf>
    <xf numFmtId="166" fontId="9" fillId="0" borderId="0" xfId="0" applyNumberFormat="1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/>
    <xf numFmtId="0" fontId="14" fillId="4" borderId="0" xfId="0" applyFont="1" applyFill="1" applyBorder="1" applyAlignment="1" applyProtection="1">
      <alignment horizontal="right"/>
    </xf>
    <xf numFmtId="0" fontId="14" fillId="4" borderId="0" xfId="0" applyFont="1" applyFill="1" applyBorder="1" applyAlignment="1" applyProtection="1">
      <alignment horizontal="center"/>
    </xf>
    <xf numFmtId="166" fontId="14" fillId="4" borderId="0" xfId="0" applyNumberFormat="1" applyFont="1" applyFill="1" applyBorder="1" applyAlignment="1" applyProtection="1">
      <alignment horizontal="center"/>
    </xf>
    <xf numFmtId="166" fontId="14" fillId="4" borderId="0" xfId="0" applyNumberFormat="1" applyFont="1" applyFill="1" applyBorder="1" applyAlignment="1" applyProtection="1"/>
    <xf numFmtId="0" fontId="22" fillId="4" borderId="0" xfId="0" applyFont="1" applyFill="1" applyBorder="1" applyAlignment="1" applyProtection="1">
      <alignment horizontal="center"/>
    </xf>
    <xf numFmtId="0" fontId="0" fillId="4" borderId="0" xfId="0" applyFill="1"/>
    <xf numFmtId="164" fontId="10" fillId="0" borderId="0" xfId="0" applyNumberFormat="1" applyFont="1" applyFill="1" applyAlignment="1">
      <alignment horizontal="center"/>
    </xf>
    <xf numFmtId="165" fontId="9" fillId="3" borderId="0" xfId="0" applyNumberFormat="1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/>
    <xf numFmtId="0" fontId="9" fillId="5" borderId="0" xfId="0" applyFont="1" applyFill="1" applyBorder="1" applyAlignment="1" applyProtection="1">
      <alignment horizontal="right"/>
    </xf>
    <xf numFmtId="0" fontId="10" fillId="5" borderId="0" xfId="0" applyFont="1" applyFill="1"/>
    <xf numFmtId="0" fontId="9" fillId="5" borderId="0" xfId="0" applyFont="1" applyFill="1" applyBorder="1" applyAlignment="1" applyProtection="1">
      <alignment horizontal="center"/>
    </xf>
    <xf numFmtId="0" fontId="30" fillId="5" borderId="0" xfId="0" applyFont="1" applyFill="1" applyBorder="1" applyAlignment="1" applyProtection="1">
      <alignment horizontal="center"/>
    </xf>
    <xf numFmtId="164" fontId="10" fillId="5" borderId="0" xfId="0" applyNumberFormat="1" applyFont="1" applyFill="1" applyAlignment="1">
      <alignment horizontal="center"/>
    </xf>
    <xf numFmtId="166" fontId="9" fillId="5" borderId="0" xfId="0" applyNumberFormat="1" applyFont="1" applyFill="1" applyBorder="1" applyAlignment="1" applyProtection="1"/>
    <xf numFmtId="165" fontId="9" fillId="5" borderId="0" xfId="0" applyNumberFormat="1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0" fillId="5" borderId="0" xfId="0" applyFill="1"/>
    <xf numFmtId="0" fontId="14" fillId="0" borderId="0" xfId="0" applyFont="1" applyFill="1" applyBorder="1" applyAlignment="1" applyProtection="1">
      <alignment horizontal="right"/>
    </xf>
    <xf numFmtId="166" fontId="14" fillId="0" borderId="0" xfId="0" applyNumberFormat="1" applyFont="1" applyFill="1" applyBorder="1" applyAlignment="1" applyProtection="1">
      <alignment horizontal="center"/>
    </xf>
    <xf numFmtId="165" fontId="22" fillId="0" borderId="0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9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right"/>
    </xf>
    <xf numFmtId="0" fontId="9" fillId="4" borderId="0" xfId="0" applyFont="1" applyFill="1" applyBorder="1" applyAlignment="1" applyProtection="1">
      <alignment horizontal="center"/>
    </xf>
    <xf numFmtId="0" fontId="30" fillId="4" borderId="0" xfId="0" applyFont="1" applyFill="1" applyBorder="1" applyAlignment="1" applyProtection="1">
      <alignment horizontal="center"/>
    </xf>
    <xf numFmtId="166" fontId="9" fillId="4" borderId="0" xfId="0" applyNumberFormat="1" applyFont="1" applyFill="1" applyBorder="1" applyAlignment="1" applyProtection="1">
      <alignment horizontal="center"/>
    </xf>
    <xf numFmtId="166" fontId="9" fillId="4" borderId="0" xfId="0" applyNumberFormat="1" applyFont="1" applyFill="1" applyBorder="1" applyAlignment="1" applyProtection="1"/>
    <xf numFmtId="0" fontId="13" fillId="4" borderId="0" xfId="0" applyFont="1" applyFill="1" applyBorder="1" applyAlignment="1" applyProtection="1">
      <alignment horizontal="center"/>
    </xf>
    <xf numFmtId="164" fontId="14" fillId="0" borderId="0" xfId="0" applyNumberFormat="1" applyFont="1" applyAlignment="1">
      <alignment horizontal="center"/>
    </xf>
    <xf numFmtId="165" fontId="13" fillId="0" borderId="0" xfId="0" applyNumberFormat="1" applyFont="1" applyFill="1" applyBorder="1" applyAlignment="1" applyProtection="1">
      <alignment horizontal="center"/>
    </xf>
    <xf numFmtId="166" fontId="9" fillId="5" borderId="0" xfId="0" applyNumberFormat="1" applyFont="1" applyFill="1" applyBorder="1" applyAlignment="1" applyProtection="1">
      <alignment horizontal="center"/>
    </xf>
    <xf numFmtId="165" fontId="13" fillId="5" borderId="0" xfId="0" applyNumberFormat="1" applyFont="1" applyFill="1" applyBorder="1" applyAlignment="1" applyProtection="1">
      <alignment horizontal="center"/>
    </xf>
    <xf numFmtId="165" fontId="9" fillId="5" borderId="0" xfId="0" applyNumberFormat="1" applyFont="1" applyFill="1" applyBorder="1" applyAlignment="1" applyProtection="1">
      <alignment horizontal="left"/>
    </xf>
    <xf numFmtId="0" fontId="31" fillId="0" borderId="0" xfId="0" applyFont="1" applyAlignment="1">
      <alignment wrapText="1"/>
    </xf>
    <xf numFmtId="165" fontId="0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165" fontId="9" fillId="0" borderId="2" xfId="0" applyNumberFormat="1" applyFont="1" applyFill="1" applyBorder="1" applyAlignment="1" applyProtection="1">
      <alignment horizontal="left" wrapText="1"/>
    </xf>
    <xf numFmtId="0" fontId="7" fillId="0" borderId="0" xfId="0" applyFont="1"/>
    <xf numFmtId="0" fontId="22" fillId="0" borderId="0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/>
    <xf numFmtId="0" fontId="14" fillId="3" borderId="0" xfId="0" applyFont="1" applyFill="1" applyBorder="1" applyAlignment="1" applyProtection="1">
      <alignment horizontal="center"/>
    </xf>
    <xf numFmtId="166" fontId="14" fillId="3" borderId="0" xfId="0" applyNumberFormat="1" applyFont="1" applyFill="1" applyBorder="1" applyAlignment="1" applyProtection="1">
      <alignment horizontal="center"/>
    </xf>
    <xf numFmtId="166" fontId="14" fillId="3" borderId="0" xfId="0" applyNumberFormat="1" applyFont="1" applyFill="1" applyBorder="1" applyAlignment="1" applyProtection="1"/>
    <xf numFmtId="0" fontId="22" fillId="3" borderId="0" xfId="0" applyFont="1" applyFill="1" applyBorder="1" applyAlignment="1" applyProtection="1">
      <alignment horizontal="center"/>
    </xf>
    <xf numFmtId="0" fontId="9" fillId="0" borderId="3" xfId="0" applyFont="1" applyFill="1" applyBorder="1"/>
    <xf numFmtId="0" fontId="18" fillId="0" borderId="3" xfId="0" applyFont="1" applyFill="1" applyBorder="1" applyAlignment="1">
      <alignment wrapText="1"/>
    </xf>
    <xf numFmtId="0" fontId="0" fillId="0" borderId="0" xfId="0" applyFill="1" applyAlignment="1">
      <alignment horizontal="right"/>
    </xf>
    <xf numFmtId="0" fontId="23" fillId="0" borderId="0" xfId="0" applyFont="1" applyAlignment="1">
      <alignment wrapText="1"/>
    </xf>
    <xf numFmtId="0" fontId="9" fillId="0" borderId="0" xfId="1" applyFont="1" applyFill="1" applyAlignment="1">
      <alignment horizontal="right"/>
    </xf>
    <xf numFmtId="165" fontId="13" fillId="0" borderId="0" xfId="1" applyNumberFormat="1" applyFont="1" applyFill="1" applyAlignment="1">
      <alignment horizontal="center"/>
    </xf>
    <xf numFmtId="164" fontId="9" fillId="0" borderId="0" xfId="1" applyNumberFormat="1" applyFont="1" applyFill="1" applyAlignment="1">
      <alignment horizontal="center"/>
    </xf>
    <xf numFmtId="1" fontId="32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/>
    <xf numFmtId="0" fontId="25" fillId="0" borderId="0" xfId="0" applyFont="1" applyFill="1" applyAlignment="1">
      <alignment horizontal="center"/>
    </xf>
    <xf numFmtId="165" fontId="25" fillId="0" borderId="0" xfId="0" applyNumberFormat="1" applyFont="1" applyFill="1" applyAlignment="1">
      <alignment horizontal="center"/>
    </xf>
    <xf numFmtId="0" fontId="34" fillId="0" borderId="0" xfId="0" applyFont="1" applyFill="1"/>
    <xf numFmtId="0" fontId="0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/>
    <xf numFmtId="0" fontId="4" fillId="0" borderId="0" xfId="0" applyFont="1" applyAlignment="1">
      <alignment horizontal="center" vertic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18"/>
  <sheetViews>
    <sheetView tabSelected="1" workbookViewId="0">
      <selection activeCell="J1" sqref="J1:K1048576"/>
    </sheetView>
  </sheetViews>
  <sheetFormatPr defaultRowHeight="14.25"/>
  <cols>
    <col min="1" max="1" width="12.625" style="6" customWidth="1"/>
    <col min="2" max="2" width="10.625" style="6" customWidth="1"/>
    <col min="3" max="3" width="50.125" style="6" customWidth="1"/>
    <col min="4" max="4" width="13.25" style="6" customWidth="1"/>
    <col min="5" max="5" width="9.625" style="6" customWidth="1"/>
    <col min="6" max="6" width="20.75" style="6" customWidth="1"/>
    <col min="7" max="7" width="15.125" style="6" customWidth="1"/>
    <col min="8" max="8" width="7.625" style="47" customWidth="1"/>
    <col min="9" max="9" width="7.5" style="6" customWidth="1"/>
    <col min="10" max="10" width="13.25" style="6" customWidth="1"/>
    <col min="11" max="11" width="10.625" style="47" customWidth="1"/>
    <col min="12" max="12" width="10.625" style="49" customWidth="1"/>
    <col min="13" max="13" width="10.625" style="47" customWidth="1"/>
    <col min="14" max="14" width="30.25" style="6" customWidth="1"/>
    <col min="15" max="1022" width="10.625" style="6" customWidth="1"/>
    <col min="16383" max="16384" width="9" style="6"/>
  </cols>
  <sheetData>
    <row r="1" spans="1:1019" ht="18">
      <c r="A1" s="97" t="s">
        <v>0</v>
      </c>
      <c r="B1" s="97"/>
      <c r="C1" s="97"/>
      <c r="D1" s="97"/>
      <c r="E1" s="98" t="s">
        <v>1</v>
      </c>
      <c r="F1" s="98"/>
      <c r="G1" s="1">
        <v>500</v>
      </c>
      <c r="H1" s="2"/>
      <c r="I1" s="3"/>
      <c r="J1" s="4"/>
      <c r="K1" s="2"/>
      <c r="L1" s="5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</row>
    <row r="2" spans="1:1019" ht="15.75">
      <c r="A2" s="7" t="s">
        <v>2</v>
      </c>
      <c r="B2" s="7" t="s">
        <v>3</v>
      </c>
      <c r="C2" s="7" t="s">
        <v>4</v>
      </c>
      <c r="D2" s="7" t="s">
        <v>5</v>
      </c>
      <c r="E2" s="7"/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8" t="s">
        <v>11</v>
      </c>
      <c r="L2" s="9" t="s">
        <v>12</v>
      </c>
      <c r="M2" s="8" t="s">
        <v>13</v>
      </c>
      <c r="O2" s="8" t="s">
        <v>14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</row>
    <row r="3" spans="1:1019">
      <c r="A3" s="10" t="s">
        <v>15</v>
      </c>
      <c r="B3" s="10" t="s">
        <v>16</v>
      </c>
      <c r="C3" s="10" t="s">
        <v>17</v>
      </c>
      <c r="D3" s="10" t="s">
        <v>18</v>
      </c>
      <c r="E3" s="10"/>
      <c r="F3" s="10" t="s">
        <v>18</v>
      </c>
      <c r="G3" s="11"/>
      <c r="H3" s="12">
        <v>1</v>
      </c>
      <c r="I3" s="10" t="s">
        <v>19</v>
      </c>
      <c r="J3" s="10">
        <f t="shared" ref="J3:J34" si="0">G$1*H3</f>
        <v>500</v>
      </c>
      <c r="K3" s="12"/>
      <c r="L3" s="14"/>
      <c r="M3" s="12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</row>
    <row r="4" spans="1:1019">
      <c r="A4" s="10" t="s">
        <v>15</v>
      </c>
      <c r="B4" s="10" t="s">
        <v>20</v>
      </c>
      <c r="C4" s="10" t="s">
        <v>21</v>
      </c>
      <c r="D4" s="10" t="s">
        <v>18</v>
      </c>
      <c r="E4" s="10"/>
      <c r="F4" s="10" t="s">
        <v>18</v>
      </c>
      <c r="G4" s="11"/>
      <c r="H4" s="12">
        <v>1</v>
      </c>
      <c r="I4" s="10" t="s">
        <v>19</v>
      </c>
      <c r="J4" s="10">
        <f t="shared" si="0"/>
        <v>500</v>
      </c>
      <c r="K4" s="12"/>
      <c r="L4" s="14"/>
      <c r="M4" s="12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</row>
    <row r="5" spans="1:1019">
      <c r="A5" s="10" t="s">
        <v>15</v>
      </c>
      <c r="B5" s="10" t="s">
        <v>22</v>
      </c>
      <c r="C5" s="10" t="s">
        <v>23</v>
      </c>
      <c r="D5" s="10" t="s">
        <v>18</v>
      </c>
      <c r="E5" s="10"/>
      <c r="F5" s="10" t="s">
        <v>18</v>
      </c>
      <c r="G5" s="11"/>
      <c r="H5" s="12">
        <v>2</v>
      </c>
      <c r="I5" s="10" t="s">
        <v>19</v>
      </c>
      <c r="J5" s="10">
        <f t="shared" si="0"/>
        <v>1000</v>
      </c>
      <c r="K5" s="12"/>
      <c r="L5" s="14"/>
      <c r="M5" s="12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</row>
    <row r="6" spans="1:1019">
      <c r="A6" s="10" t="s">
        <v>15</v>
      </c>
      <c r="B6" s="15" t="s">
        <v>24</v>
      </c>
      <c r="C6" s="15" t="s">
        <v>25</v>
      </c>
      <c r="D6" s="10" t="s">
        <v>18</v>
      </c>
      <c r="E6" s="10"/>
      <c r="F6" s="10" t="s">
        <v>18</v>
      </c>
      <c r="G6" s="10"/>
      <c r="H6" s="12">
        <v>1</v>
      </c>
      <c r="I6" s="10" t="s">
        <v>19</v>
      </c>
      <c r="J6" s="10">
        <f t="shared" si="0"/>
        <v>500</v>
      </c>
      <c r="K6" s="12"/>
      <c r="L6" s="14"/>
      <c r="M6" s="12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</row>
    <row r="7" spans="1:1019">
      <c r="A7" s="10" t="s">
        <v>15</v>
      </c>
      <c r="B7" s="6" t="s">
        <v>26</v>
      </c>
      <c r="C7" s="10" t="s">
        <v>27</v>
      </c>
      <c r="D7" s="10" t="s">
        <v>18</v>
      </c>
      <c r="E7" s="10"/>
      <c r="F7" s="10" t="s">
        <v>18</v>
      </c>
      <c r="G7" s="10"/>
      <c r="H7" s="12">
        <v>1</v>
      </c>
      <c r="I7" s="10" t="s">
        <v>19</v>
      </c>
      <c r="J7" s="10">
        <f t="shared" si="0"/>
        <v>500</v>
      </c>
      <c r="K7" s="12"/>
      <c r="L7" s="14"/>
      <c r="M7" s="12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</row>
    <row r="8" spans="1:1019">
      <c r="A8" s="10" t="s">
        <v>15</v>
      </c>
      <c r="B8" s="15" t="s">
        <v>28</v>
      </c>
      <c r="C8" s="15" t="s">
        <v>29</v>
      </c>
      <c r="D8" s="10" t="s">
        <v>18</v>
      </c>
      <c r="E8" s="10"/>
      <c r="F8" s="10" t="s">
        <v>18</v>
      </c>
      <c r="G8" s="10"/>
      <c r="H8" s="12">
        <v>1</v>
      </c>
      <c r="I8" s="10" t="s">
        <v>19</v>
      </c>
      <c r="J8" s="10">
        <f t="shared" si="0"/>
        <v>500</v>
      </c>
      <c r="K8" s="12"/>
      <c r="L8" s="14"/>
      <c r="M8" s="12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</row>
    <row r="9" spans="1:1019">
      <c r="A9" s="10" t="s">
        <v>15</v>
      </c>
      <c r="B9" s="15" t="s">
        <v>30</v>
      </c>
      <c r="C9" s="15" t="s">
        <v>31</v>
      </c>
      <c r="D9" s="10" t="s">
        <v>18</v>
      </c>
      <c r="E9" s="10"/>
      <c r="F9" s="10" t="s">
        <v>18</v>
      </c>
      <c r="G9" s="10"/>
      <c r="H9" s="12">
        <v>1</v>
      </c>
      <c r="I9" s="10" t="s">
        <v>19</v>
      </c>
      <c r="J9" s="10">
        <f t="shared" si="0"/>
        <v>500</v>
      </c>
      <c r="K9" s="12"/>
      <c r="L9" s="14"/>
      <c r="M9" s="12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</row>
    <row r="10" spans="1:1019">
      <c r="A10" s="10" t="s">
        <v>15</v>
      </c>
      <c r="B10" s="15" t="s">
        <v>32</v>
      </c>
      <c r="C10" s="15" t="s">
        <v>33</v>
      </c>
      <c r="D10" s="10" t="s">
        <v>18</v>
      </c>
      <c r="E10" s="10"/>
      <c r="F10" s="10" t="s">
        <v>18</v>
      </c>
      <c r="G10" s="10"/>
      <c r="H10" s="12">
        <v>1</v>
      </c>
      <c r="I10" s="10" t="s">
        <v>19</v>
      </c>
      <c r="J10" s="10">
        <f t="shared" si="0"/>
        <v>500</v>
      </c>
      <c r="K10" s="12"/>
      <c r="L10" s="14"/>
      <c r="M10" s="12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</row>
    <row r="11" spans="1:1019">
      <c r="A11" s="10" t="s">
        <v>15</v>
      </c>
      <c r="B11" s="15" t="s">
        <v>34</v>
      </c>
      <c r="C11" s="15" t="s">
        <v>35</v>
      </c>
      <c r="D11" s="10" t="s">
        <v>18</v>
      </c>
      <c r="E11" s="10"/>
      <c r="F11" s="10" t="s">
        <v>18</v>
      </c>
      <c r="G11" s="10"/>
      <c r="H11" s="12">
        <v>1</v>
      </c>
      <c r="I11" s="10" t="s">
        <v>19</v>
      </c>
      <c r="J11" s="10">
        <f t="shared" si="0"/>
        <v>500</v>
      </c>
      <c r="K11" s="12"/>
      <c r="L11" s="14"/>
      <c r="M11" s="12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</row>
    <row r="12" spans="1:1019">
      <c r="A12" s="10" t="s">
        <v>15</v>
      </c>
      <c r="B12" s="15" t="s">
        <v>36</v>
      </c>
      <c r="C12" s="15" t="s">
        <v>37</v>
      </c>
      <c r="D12" s="10" t="s">
        <v>18</v>
      </c>
      <c r="E12" s="10"/>
      <c r="F12" s="10" t="s">
        <v>18</v>
      </c>
      <c r="G12" s="10"/>
      <c r="H12" s="12">
        <v>1</v>
      </c>
      <c r="I12" s="10" t="s">
        <v>19</v>
      </c>
      <c r="J12" s="10">
        <f t="shared" si="0"/>
        <v>500</v>
      </c>
      <c r="K12" s="12"/>
      <c r="L12" s="14"/>
      <c r="M12" s="12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</row>
    <row r="13" spans="1:1019">
      <c r="A13" s="10" t="s">
        <v>15</v>
      </c>
      <c r="B13" s="15" t="s">
        <v>38</v>
      </c>
      <c r="C13" s="15" t="s">
        <v>39</v>
      </c>
      <c r="D13" s="10" t="s">
        <v>18</v>
      </c>
      <c r="E13" s="10"/>
      <c r="F13" s="10" t="s">
        <v>18</v>
      </c>
      <c r="G13" s="10"/>
      <c r="H13" s="12">
        <v>1</v>
      </c>
      <c r="I13" s="10" t="s">
        <v>19</v>
      </c>
      <c r="J13" s="10">
        <f t="shared" si="0"/>
        <v>500</v>
      </c>
      <c r="K13" s="12"/>
      <c r="L13" s="14"/>
      <c r="M13" s="12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</row>
    <row r="14" spans="1:1019">
      <c r="A14" s="10" t="s">
        <v>15</v>
      </c>
      <c r="B14" s="15" t="s">
        <v>40</v>
      </c>
      <c r="C14" s="15" t="s">
        <v>41</v>
      </c>
      <c r="D14" s="10" t="s">
        <v>18</v>
      </c>
      <c r="E14" s="10"/>
      <c r="F14" s="10" t="s">
        <v>18</v>
      </c>
      <c r="G14" s="10"/>
      <c r="H14" s="12">
        <v>2</v>
      </c>
      <c r="I14" s="10" t="s">
        <v>19</v>
      </c>
      <c r="J14" s="10">
        <f t="shared" si="0"/>
        <v>1000</v>
      </c>
      <c r="K14" s="12"/>
      <c r="L14" s="14"/>
      <c r="M14" s="12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</row>
    <row r="15" spans="1:1019">
      <c r="A15" s="10" t="s">
        <v>15</v>
      </c>
      <c r="B15" s="10" t="s">
        <v>42</v>
      </c>
      <c r="C15" s="10" t="s">
        <v>43</v>
      </c>
      <c r="D15" s="10" t="s">
        <v>18</v>
      </c>
      <c r="E15" s="10"/>
      <c r="F15" s="10" t="s">
        <v>18</v>
      </c>
      <c r="G15" s="10"/>
      <c r="H15" s="12">
        <v>1</v>
      </c>
      <c r="I15" s="10" t="s">
        <v>19</v>
      </c>
      <c r="J15" s="10">
        <f t="shared" si="0"/>
        <v>500</v>
      </c>
      <c r="K15" s="16"/>
      <c r="L15" s="14"/>
      <c r="M15" s="12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</row>
    <row r="16" spans="1:1019">
      <c r="A16" s="10" t="s">
        <v>15</v>
      </c>
      <c r="B16" s="10" t="s">
        <v>44</v>
      </c>
      <c r="C16" s="10" t="s">
        <v>45</v>
      </c>
      <c r="D16" s="10" t="s">
        <v>18</v>
      </c>
      <c r="E16" s="10"/>
      <c r="F16" s="10" t="s">
        <v>18</v>
      </c>
      <c r="G16" s="10"/>
      <c r="H16" s="12">
        <v>1</v>
      </c>
      <c r="I16" s="10" t="s">
        <v>19</v>
      </c>
      <c r="J16" s="10">
        <f t="shared" si="0"/>
        <v>500</v>
      </c>
      <c r="K16" s="12"/>
      <c r="L16" s="14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</row>
    <row r="17" spans="1:1022">
      <c r="A17" s="10" t="s">
        <v>15</v>
      </c>
      <c r="B17" s="10" t="s">
        <v>46</v>
      </c>
      <c r="C17" s="10" t="s">
        <v>47</v>
      </c>
      <c r="D17" s="10" t="s">
        <v>18</v>
      </c>
      <c r="E17" s="10"/>
      <c r="F17" s="10" t="s">
        <v>18</v>
      </c>
      <c r="G17" s="10"/>
      <c r="H17" s="12">
        <v>1</v>
      </c>
      <c r="I17" s="10" t="s">
        <v>19</v>
      </c>
      <c r="J17" s="10">
        <f t="shared" si="0"/>
        <v>500</v>
      </c>
      <c r="K17" s="12"/>
      <c r="L17" s="14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</row>
    <row r="18" spans="1:1022">
      <c r="A18" s="10" t="s">
        <v>48</v>
      </c>
      <c r="B18" s="10" t="s">
        <v>49</v>
      </c>
      <c r="C18" s="10" t="s">
        <v>50</v>
      </c>
      <c r="D18" s="10"/>
      <c r="E18" s="10"/>
      <c r="F18" s="10" t="s">
        <v>51</v>
      </c>
      <c r="G18" s="11"/>
      <c r="H18" s="12">
        <v>2</v>
      </c>
      <c r="I18" s="10" t="s">
        <v>19</v>
      </c>
      <c r="J18" s="10">
        <f t="shared" si="0"/>
        <v>1000</v>
      </c>
      <c r="K18" s="12"/>
      <c r="L18" s="14"/>
      <c r="M18" s="14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</row>
    <row r="19" spans="1:1022">
      <c r="A19" s="10" t="s">
        <v>48</v>
      </c>
      <c r="B19" s="10" t="s">
        <v>52</v>
      </c>
      <c r="C19" s="10" t="s">
        <v>53</v>
      </c>
      <c r="D19" s="10"/>
      <c r="E19" s="10"/>
      <c r="F19" s="10" t="s">
        <v>54</v>
      </c>
      <c r="G19" s="11"/>
      <c r="H19" s="12">
        <v>2</v>
      </c>
      <c r="I19" s="10" t="s">
        <v>19</v>
      </c>
      <c r="J19" s="10">
        <f t="shared" si="0"/>
        <v>1000</v>
      </c>
      <c r="K19" s="12"/>
      <c r="L19" s="14"/>
      <c r="M19" s="14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</row>
    <row r="20" spans="1:1022">
      <c r="A20" s="10" t="s">
        <v>48</v>
      </c>
      <c r="B20" s="10" t="s">
        <v>55</v>
      </c>
      <c r="C20" s="10" t="s">
        <v>56</v>
      </c>
      <c r="D20" s="10"/>
      <c r="E20" s="10"/>
      <c r="F20" s="10" t="s">
        <v>54</v>
      </c>
      <c r="G20" s="11"/>
      <c r="H20" s="12">
        <v>3</v>
      </c>
      <c r="I20" s="10" t="s">
        <v>19</v>
      </c>
      <c r="J20" s="10">
        <f t="shared" si="0"/>
        <v>1500</v>
      </c>
      <c r="K20" s="12"/>
      <c r="L20" s="14"/>
      <c r="M20" s="14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  <c r="AEO20" s="10"/>
      <c r="AEP20" s="10"/>
      <c r="AEQ20" s="10"/>
      <c r="AER20" s="10"/>
      <c r="AES20" s="10"/>
      <c r="AET20" s="10"/>
      <c r="AEU20" s="10"/>
      <c r="AEV20" s="10"/>
      <c r="AEW20" s="10"/>
      <c r="AEX20" s="10"/>
      <c r="AEY20" s="10"/>
      <c r="AEZ20" s="10"/>
      <c r="AFA20" s="10"/>
      <c r="AFB20" s="10"/>
      <c r="AFC20" s="10"/>
      <c r="AFD20" s="10"/>
      <c r="AFE20" s="10"/>
      <c r="AFF20" s="10"/>
      <c r="AFG20" s="10"/>
      <c r="AFH20" s="10"/>
      <c r="AFI20" s="10"/>
      <c r="AFJ20" s="10"/>
      <c r="AFK20" s="10"/>
      <c r="AFL20" s="10"/>
      <c r="AFM20" s="10"/>
      <c r="AFN20" s="10"/>
      <c r="AFO20" s="10"/>
      <c r="AFP20" s="10"/>
      <c r="AFQ20" s="10"/>
      <c r="AFR20" s="10"/>
      <c r="AFS20" s="10"/>
      <c r="AFT20" s="10"/>
      <c r="AFU20" s="10"/>
      <c r="AFV20" s="10"/>
      <c r="AFW20" s="10"/>
      <c r="AFX20" s="10"/>
      <c r="AFY20" s="10"/>
      <c r="AFZ20" s="10"/>
      <c r="AGA20" s="10"/>
      <c r="AGB20" s="10"/>
      <c r="AGC20" s="10"/>
      <c r="AGD20" s="10"/>
      <c r="AGE20" s="10"/>
      <c r="AGF20" s="10"/>
      <c r="AGG20" s="10"/>
      <c r="AGH20" s="10"/>
      <c r="AGI20" s="10"/>
      <c r="AGJ20" s="10"/>
      <c r="AGK20" s="10"/>
      <c r="AGL20" s="10"/>
      <c r="AGM20" s="10"/>
      <c r="AGN20" s="10"/>
      <c r="AGO20" s="10"/>
      <c r="AGP20" s="10"/>
      <c r="AGQ20" s="10"/>
      <c r="AGR20" s="10"/>
      <c r="AGS20" s="10"/>
      <c r="AGT20" s="10"/>
      <c r="AGU20" s="10"/>
      <c r="AGV20" s="10"/>
      <c r="AGW20" s="10"/>
      <c r="AGX20" s="10"/>
      <c r="AGY20" s="10"/>
      <c r="AGZ20" s="10"/>
      <c r="AHA20" s="10"/>
      <c r="AHB20" s="10"/>
      <c r="AHC20" s="10"/>
      <c r="AHD20" s="10"/>
      <c r="AHE20" s="10"/>
      <c r="AHF20" s="10"/>
      <c r="AHG20" s="10"/>
      <c r="AHH20" s="10"/>
      <c r="AHI20" s="10"/>
      <c r="AHJ20" s="10"/>
      <c r="AHK20" s="10"/>
      <c r="AHL20" s="10"/>
      <c r="AHM20" s="10"/>
      <c r="AHN20" s="10"/>
      <c r="AHO20" s="10"/>
      <c r="AHP20" s="10"/>
      <c r="AHQ20" s="10"/>
      <c r="AHR20" s="10"/>
      <c r="AHS20" s="10"/>
      <c r="AHT20" s="10"/>
      <c r="AHU20" s="10"/>
      <c r="AHV20" s="10"/>
      <c r="AHW20" s="10"/>
      <c r="AHX20" s="10"/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  <c r="AIJ20" s="10"/>
      <c r="AIK20" s="10"/>
      <c r="AIL20" s="10"/>
      <c r="AIM20" s="10"/>
      <c r="AIN20" s="10"/>
      <c r="AIO20" s="10"/>
      <c r="AIP20" s="10"/>
      <c r="AIQ20" s="10"/>
      <c r="AIR20" s="10"/>
      <c r="AIS20" s="10"/>
      <c r="AIT20" s="10"/>
      <c r="AIU20" s="10"/>
      <c r="AIV20" s="10"/>
      <c r="AIW20" s="10"/>
      <c r="AIX20" s="10"/>
      <c r="AIY20" s="10"/>
      <c r="AIZ20" s="10"/>
      <c r="AJA20" s="10"/>
      <c r="AJB20" s="10"/>
      <c r="AJC20" s="10"/>
      <c r="AJD20" s="10"/>
      <c r="AJE20" s="10"/>
      <c r="AJF20" s="10"/>
      <c r="AJG20" s="10"/>
      <c r="AJH20" s="10"/>
      <c r="AJI20" s="10"/>
      <c r="AJJ20" s="10"/>
      <c r="AJK20" s="10"/>
      <c r="AJL20" s="10"/>
      <c r="AJM20" s="10"/>
      <c r="AJN20" s="10"/>
      <c r="AJO20" s="10"/>
      <c r="AJP20" s="10"/>
      <c r="AJQ20" s="10"/>
      <c r="AJR20" s="10"/>
      <c r="AJS20" s="10"/>
      <c r="AJT20" s="10"/>
      <c r="AJU20" s="10"/>
      <c r="AJV20" s="10"/>
      <c r="AJW20" s="10"/>
      <c r="AJX20" s="10"/>
      <c r="AJY20" s="10"/>
      <c r="AJZ20" s="10"/>
      <c r="AKA20" s="10"/>
      <c r="AKB20" s="10"/>
      <c r="AKC20" s="10"/>
      <c r="AKD20" s="10"/>
      <c r="AKE20" s="10"/>
      <c r="AKF20" s="10"/>
      <c r="AKG20" s="10"/>
      <c r="AKH20" s="10"/>
      <c r="AKI20" s="10"/>
      <c r="AKJ20" s="10"/>
      <c r="AKK20" s="10"/>
      <c r="AKL20" s="10"/>
      <c r="AKM20" s="10"/>
      <c r="AKN20" s="10"/>
      <c r="AKO20" s="10"/>
      <c r="AKP20" s="10"/>
      <c r="AKQ20" s="10"/>
      <c r="AKR20" s="10"/>
      <c r="AKS20" s="10"/>
      <c r="AKT20" s="10"/>
      <c r="AKU20" s="10"/>
      <c r="AKV20" s="10"/>
      <c r="AKW20" s="10"/>
      <c r="AKX20" s="10"/>
      <c r="AKY20" s="10"/>
      <c r="AKZ20" s="10"/>
      <c r="ALA20" s="10"/>
      <c r="ALB20" s="10"/>
      <c r="ALC20" s="10"/>
      <c r="ALD20" s="10"/>
      <c r="ALE20" s="10"/>
      <c r="ALF20" s="10"/>
      <c r="ALG20" s="10"/>
      <c r="ALH20" s="10"/>
      <c r="ALI20" s="10"/>
      <c r="ALJ20" s="10"/>
      <c r="ALK20" s="10"/>
      <c r="ALL20" s="10"/>
      <c r="ALM20" s="10"/>
      <c r="ALN20" s="10"/>
      <c r="ALO20" s="10"/>
      <c r="ALP20" s="10"/>
      <c r="ALQ20" s="10"/>
      <c r="ALR20" s="10"/>
      <c r="ALS20" s="10"/>
      <c r="ALT20" s="10"/>
      <c r="ALU20" s="10"/>
      <c r="ALV20" s="10"/>
      <c r="ALW20" s="10"/>
      <c r="ALX20" s="10"/>
      <c r="ALY20" s="10"/>
      <c r="ALZ20" s="10"/>
      <c r="AMA20" s="10"/>
      <c r="AMB20" s="10"/>
      <c r="AMC20" s="10"/>
      <c r="AMD20" s="10"/>
      <c r="AME20" s="10"/>
    </row>
    <row r="21" spans="1:1022">
      <c r="A21" s="10" t="s">
        <v>48</v>
      </c>
      <c r="B21" s="10" t="s">
        <v>57</v>
      </c>
      <c r="C21" s="10" t="s">
        <v>58</v>
      </c>
      <c r="D21" s="10"/>
      <c r="E21" s="10"/>
      <c r="F21" s="10" t="s">
        <v>54</v>
      </c>
      <c r="G21" s="11"/>
      <c r="H21" s="12">
        <v>2</v>
      </c>
      <c r="I21" s="10" t="s">
        <v>19</v>
      </c>
      <c r="J21" s="10">
        <f t="shared" si="0"/>
        <v>1000</v>
      </c>
      <c r="K21" s="12"/>
      <c r="L21" s="14"/>
      <c r="M21" s="14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  <c r="ALX21" s="10"/>
      <c r="ALY21" s="10"/>
      <c r="ALZ21" s="10"/>
      <c r="AMA21" s="10"/>
      <c r="AMB21" s="10"/>
      <c r="AMC21" s="10"/>
      <c r="AMD21" s="10"/>
      <c r="AME21" s="10"/>
    </row>
    <row r="22" spans="1:1022" ht="12.4" customHeight="1">
      <c r="A22" s="10" t="s">
        <v>48</v>
      </c>
      <c r="B22" s="10" t="s">
        <v>59</v>
      </c>
      <c r="C22" s="10" t="s">
        <v>60</v>
      </c>
      <c r="D22" s="10"/>
      <c r="E22" s="10"/>
      <c r="F22" s="10" t="s">
        <v>61</v>
      </c>
      <c r="G22" s="11"/>
      <c r="H22" s="17">
        <v>4</v>
      </c>
      <c r="I22" s="10" t="s">
        <v>19</v>
      </c>
      <c r="J22" s="10">
        <f t="shared" si="0"/>
        <v>2000</v>
      </c>
      <c r="K22" s="12"/>
      <c r="L22" s="14"/>
      <c r="M22" s="14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/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/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/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/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/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/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  <c r="ALX22" s="10"/>
      <c r="ALY22" s="10"/>
      <c r="ALZ22" s="10"/>
      <c r="AMA22" s="10"/>
      <c r="AMB22" s="10"/>
      <c r="AMC22" s="10"/>
      <c r="AMD22" s="10"/>
      <c r="AME22" s="10"/>
    </row>
    <row r="23" spans="1:1022">
      <c r="A23" s="10" t="s">
        <v>48</v>
      </c>
      <c r="B23" s="10" t="s">
        <v>62</v>
      </c>
      <c r="C23" s="10" t="s">
        <v>63</v>
      </c>
      <c r="D23" s="10"/>
      <c r="E23" s="10"/>
      <c r="F23" s="10" t="s">
        <v>54</v>
      </c>
      <c r="G23" s="11"/>
      <c r="H23" s="12">
        <v>6</v>
      </c>
      <c r="I23" s="10" t="s">
        <v>19</v>
      </c>
      <c r="J23" s="10">
        <f t="shared" si="0"/>
        <v>3000</v>
      </c>
      <c r="K23" s="12"/>
      <c r="L23" s="14"/>
      <c r="M23" s="14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</row>
    <row r="24" spans="1:1022">
      <c r="A24" s="10" t="s">
        <v>48</v>
      </c>
      <c r="B24" s="10" t="s">
        <v>64</v>
      </c>
      <c r="C24" s="10" t="s">
        <v>65</v>
      </c>
      <c r="D24" s="10"/>
      <c r="E24" s="10"/>
      <c r="F24" s="10" t="s">
        <v>66</v>
      </c>
      <c r="G24" s="11"/>
      <c r="H24" s="12">
        <v>2</v>
      </c>
      <c r="I24" s="10" t="s">
        <v>19</v>
      </c>
      <c r="J24" s="10">
        <f t="shared" si="0"/>
        <v>1000</v>
      </c>
      <c r="K24" s="18"/>
      <c r="L24" s="19"/>
      <c r="M24" s="19"/>
      <c r="N24" s="10"/>
      <c r="O24" s="20" t="s">
        <v>67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  <c r="AEN24" s="10"/>
      <c r="AEO24" s="10"/>
      <c r="AEP24" s="10"/>
      <c r="AEQ24" s="10"/>
      <c r="AER24" s="10"/>
      <c r="AES24" s="10"/>
      <c r="AET24" s="10"/>
      <c r="AEU24" s="10"/>
      <c r="AEV24" s="10"/>
      <c r="AEW24" s="10"/>
      <c r="AEX24" s="10"/>
      <c r="AEY24" s="10"/>
      <c r="AEZ24" s="10"/>
      <c r="AFA24" s="10"/>
      <c r="AFB24" s="10"/>
      <c r="AFC24" s="10"/>
      <c r="AFD24" s="10"/>
      <c r="AFE24" s="10"/>
      <c r="AFF24" s="10"/>
      <c r="AFG24" s="10"/>
      <c r="AFH24" s="10"/>
      <c r="AFI24" s="10"/>
      <c r="AFJ24" s="10"/>
      <c r="AFK24" s="10"/>
      <c r="AFL24" s="10"/>
      <c r="AFM24" s="10"/>
      <c r="AFN24" s="10"/>
      <c r="AFO24" s="10"/>
      <c r="AFP24" s="10"/>
      <c r="AFQ24" s="10"/>
      <c r="AFR24" s="10"/>
      <c r="AFS24" s="10"/>
      <c r="AFT24" s="10"/>
      <c r="AFU24" s="10"/>
      <c r="AFV24" s="10"/>
      <c r="AFW24" s="10"/>
      <c r="AFX24" s="10"/>
      <c r="AFY24" s="10"/>
      <c r="AFZ24" s="10"/>
      <c r="AGA24" s="10"/>
      <c r="AGB24" s="10"/>
      <c r="AGC24" s="10"/>
      <c r="AGD24" s="10"/>
      <c r="AGE24" s="10"/>
      <c r="AGF24" s="10"/>
      <c r="AGG24" s="10"/>
      <c r="AGH24" s="10"/>
      <c r="AGI24" s="10"/>
      <c r="AGJ24" s="10"/>
      <c r="AGK24" s="10"/>
      <c r="AGL24" s="10"/>
      <c r="AGM24" s="10"/>
      <c r="AGN24" s="10"/>
      <c r="AGO24" s="10"/>
      <c r="AGP24" s="10"/>
      <c r="AGQ24" s="10"/>
      <c r="AGR24" s="10"/>
      <c r="AGS24" s="10"/>
      <c r="AGT24" s="10"/>
      <c r="AGU24" s="10"/>
      <c r="AGV24" s="10"/>
      <c r="AGW24" s="10"/>
      <c r="AGX24" s="10"/>
      <c r="AGY24" s="10"/>
      <c r="AGZ24" s="10"/>
      <c r="AHA24" s="10"/>
      <c r="AHB24" s="10"/>
      <c r="AHC24" s="10"/>
      <c r="AHD24" s="10"/>
      <c r="AHE24" s="10"/>
      <c r="AHF24" s="10"/>
      <c r="AHG24" s="10"/>
      <c r="AHH24" s="10"/>
      <c r="AHI24" s="10"/>
      <c r="AHJ24" s="10"/>
      <c r="AHK24" s="10"/>
      <c r="AHL24" s="10"/>
      <c r="AHM24" s="10"/>
      <c r="AHN24" s="10"/>
      <c r="AHO24" s="10"/>
      <c r="AHP24" s="10"/>
      <c r="AHQ24" s="10"/>
      <c r="AHR24" s="10"/>
      <c r="AHS24" s="10"/>
      <c r="AHT24" s="10"/>
      <c r="AHU24" s="10"/>
      <c r="AHV24" s="10"/>
      <c r="AHW24" s="10"/>
      <c r="AHX24" s="10"/>
      <c r="AHY24" s="10"/>
      <c r="AHZ24" s="10"/>
      <c r="AIA24" s="10"/>
      <c r="AIB24" s="10"/>
      <c r="AIC24" s="10"/>
      <c r="AID24" s="10"/>
      <c r="AIE24" s="10"/>
      <c r="AIF24" s="10"/>
      <c r="AIG24" s="10"/>
      <c r="AIH24" s="10"/>
      <c r="AII24" s="10"/>
      <c r="AIJ24" s="10"/>
      <c r="AIK24" s="10"/>
      <c r="AIL24" s="10"/>
      <c r="AIM24" s="10"/>
      <c r="AIN24" s="10"/>
      <c r="AIO24" s="10"/>
      <c r="AIP24" s="10"/>
      <c r="AIQ24" s="10"/>
      <c r="AIR24" s="10"/>
      <c r="AIS24" s="10"/>
      <c r="AIT24" s="10"/>
      <c r="AIU24" s="10"/>
      <c r="AIV24" s="10"/>
      <c r="AIW24" s="10"/>
      <c r="AIX24" s="10"/>
      <c r="AIY24" s="10"/>
      <c r="AIZ24" s="10"/>
      <c r="AJA24" s="10"/>
      <c r="AJB24" s="10"/>
      <c r="AJC24" s="10"/>
      <c r="AJD24" s="10"/>
      <c r="AJE24" s="10"/>
      <c r="AJF24" s="10"/>
      <c r="AJG24" s="10"/>
      <c r="AJH24" s="10"/>
      <c r="AJI24" s="10"/>
      <c r="AJJ24" s="10"/>
      <c r="AJK24" s="10"/>
      <c r="AJL24" s="10"/>
      <c r="AJM24" s="10"/>
      <c r="AJN24" s="10"/>
      <c r="AJO24" s="10"/>
      <c r="AJP24" s="10"/>
      <c r="AJQ24" s="10"/>
      <c r="AJR24" s="10"/>
      <c r="AJS24" s="10"/>
      <c r="AJT24" s="10"/>
      <c r="AJU24" s="10"/>
      <c r="AJV24" s="10"/>
      <c r="AJW24" s="10"/>
      <c r="AJX24" s="10"/>
      <c r="AJY24" s="10"/>
      <c r="AJZ24" s="10"/>
      <c r="AKA24" s="10"/>
      <c r="AKB24" s="10"/>
      <c r="AKC24" s="10"/>
      <c r="AKD24" s="10"/>
      <c r="AKE24" s="10"/>
      <c r="AKF24" s="10"/>
      <c r="AKG24" s="10"/>
      <c r="AKH24" s="10"/>
      <c r="AKI24" s="10"/>
      <c r="AKJ24" s="10"/>
      <c r="AKK24" s="10"/>
      <c r="AKL24" s="10"/>
      <c r="AKM24" s="10"/>
      <c r="AKN24" s="10"/>
      <c r="AKO24" s="10"/>
      <c r="AKP24" s="10"/>
      <c r="AKQ24" s="10"/>
      <c r="AKR24" s="10"/>
      <c r="AKS24" s="10"/>
      <c r="AKT24" s="10"/>
      <c r="AKU24" s="10"/>
      <c r="AKV24" s="10"/>
      <c r="AKW24" s="10"/>
      <c r="AKX24" s="10"/>
      <c r="AKY24" s="10"/>
      <c r="AKZ24" s="10"/>
      <c r="ALA24" s="10"/>
      <c r="ALB24" s="10"/>
      <c r="ALC24" s="10"/>
      <c r="ALD24" s="10"/>
      <c r="ALE24" s="10"/>
      <c r="ALF24" s="10"/>
      <c r="ALG24" s="10"/>
      <c r="ALH24" s="10"/>
      <c r="ALI24" s="10"/>
      <c r="ALJ24" s="10"/>
      <c r="ALK24" s="10"/>
      <c r="ALL24" s="10"/>
      <c r="ALM24" s="10"/>
      <c r="ALN24" s="10"/>
      <c r="ALO24" s="10"/>
      <c r="ALP24" s="10"/>
      <c r="ALQ24" s="10"/>
      <c r="ALR24" s="10"/>
      <c r="ALS24" s="10"/>
      <c r="ALT24" s="10"/>
      <c r="ALU24" s="10"/>
      <c r="ALV24" s="10"/>
      <c r="ALW24" s="10"/>
      <c r="ALX24" s="10"/>
      <c r="ALY24" s="10"/>
      <c r="ALZ24" s="10"/>
      <c r="AMA24" s="10"/>
      <c r="AMB24" s="10"/>
      <c r="AMC24" s="10"/>
      <c r="AMD24" s="10"/>
      <c r="AME24" s="10"/>
    </row>
    <row r="25" spans="1:1022">
      <c r="A25" s="10" t="s">
        <v>48</v>
      </c>
      <c r="B25" s="10" t="s">
        <v>68</v>
      </c>
      <c r="C25" s="10" t="s">
        <v>69</v>
      </c>
      <c r="D25" s="10"/>
      <c r="E25" s="10"/>
      <c r="F25" s="10" t="s">
        <v>54</v>
      </c>
      <c r="G25" s="11"/>
      <c r="H25" s="12">
        <v>3</v>
      </c>
      <c r="I25" s="10" t="s">
        <v>19</v>
      </c>
      <c r="J25" s="10">
        <f t="shared" si="0"/>
        <v>1500</v>
      </c>
      <c r="K25" s="12"/>
      <c r="L25" s="14"/>
      <c r="M25" s="14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0"/>
      <c r="ALY25" s="10"/>
      <c r="ALZ25" s="10"/>
      <c r="AMA25" s="10"/>
      <c r="AMB25" s="10"/>
      <c r="AMC25" s="10"/>
      <c r="AMD25" s="10"/>
      <c r="AME25" s="10"/>
    </row>
    <row r="26" spans="1:1022">
      <c r="A26" s="10" t="s">
        <v>48</v>
      </c>
      <c r="B26" s="10" t="s">
        <v>70</v>
      </c>
      <c r="C26" s="10" t="s">
        <v>71</v>
      </c>
      <c r="D26" s="10"/>
      <c r="E26" s="10"/>
      <c r="F26" s="10" t="s">
        <v>54</v>
      </c>
      <c r="G26" s="11"/>
      <c r="H26" s="12">
        <v>13</v>
      </c>
      <c r="I26" s="10" t="s">
        <v>19</v>
      </c>
      <c r="J26" s="10">
        <f t="shared" si="0"/>
        <v>6500</v>
      </c>
      <c r="K26" s="12"/>
      <c r="L26" s="14"/>
      <c r="M26" s="14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  <c r="XL26" s="10"/>
      <c r="XM26" s="10"/>
      <c r="XN26" s="10"/>
      <c r="XO26" s="10"/>
      <c r="XP26" s="10"/>
      <c r="XQ26" s="10"/>
      <c r="XR26" s="10"/>
      <c r="XS26" s="10"/>
      <c r="XT26" s="10"/>
      <c r="XU26" s="10"/>
      <c r="XV26" s="10"/>
      <c r="XW26" s="10"/>
      <c r="XX26" s="10"/>
      <c r="XY26" s="10"/>
      <c r="XZ26" s="10"/>
      <c r="YA26" s="10"/>
      <c r="YB26" s="10"/>
      <c r="YC26" s="10"/>
      <c r="YD26" s="10"/>
      <c r="YE26" s="10"/>
      <c r="YF26" s="10"/>
      <c r="YG26" s="10"/>
      <c r="YH26" s="10"/>
      <c r="YI26" s="10"/>
      <c r="YJ26" s="10"/>
      <c r="YK26" s="10"/>
      <c r="YL26" s="10"/>
      <c r="YM26" s="10"/>
      <c r="YN26" s="10"/>
      <c r="YO26" s="10"/>
      <c r="YP26" s="10"/>
      <c r="YQ26" s="10"/>
      <c r="YR26" s="10"/>
      <c r="YS26" s="10"/>
      <c r="YT26" s="10"/>
      <c r="YU26" s="10"/>
      <c r="YV26" s="10"/>
      <c r="YW26" s="10"/>
      <c r="YX26" s="10"/>
      <c r="YY26" s="10"/>
      <c r="YZ26" s="10"/>
      <c r="ZA26" s="10"/>
      <c r="ZB26" s="10"/>
      <c r="ZC26" s="10"/>
      <c r="ZD26" s="10"/>
      <c r="ZE26" s="10"/>
      <c r="ZF26" s="10"/>
      <c r="ZG26" s="10"/>
      <c r="ZH26" s="10"/>
      <c r="ZI26" s="10"/>
      <c r="ZJ26" s="10"/>
      <c r="ZK26" s="10"/>
      <c r="ZL26" s="10"/>
      <c r="ZM26" s="10"/>
      <c r="ZN26" s="10"/>
      <c r="ZO26" s="10"/>
      <c r="ZP26" s="10"/>
      <c r="ZQ26" s="10"/>
      <c r="ZR26" s="10"/>
      <c r="ZS26" s="10"/>
      <c r="ZT26" s="10"/>
      <c r="ZU26" s="10"/>
      <c r="ZV26" s="10"/>
      <c r="ZW26" s="10"/>
      <c r="ZX26" s="10"/>
      <c r="ZY26" s="10"/>
      <c r="ZZ26" s="10"/>
      <c r="AAA26" s="10"/>
      <c r="AAB26" s="10"/>
      <c r="AAC26" s="10"/>
      <c r="AAD26" s="10"/>
      <c r="AAE26" s="10"/>
      <c r="AAF26" s="10"/>
      <c r="AAG26" s="10"/>
      <c r="AAH26" s="10"/>
      <c r="AAI26" s="10"/>
      <c r="AAJ26" s="10"/>
      <c r="AAK26" s="10"/>
      <c r="AAL26" s="10"/>
      <c r="AAM26" s="10"/>
      <c r="AAN26" s="10"/>
      <c r="AAO26" s="10"/>
      <c r="AAP26" s="10"/>
      <c r="AAQ26" s="10"/>
      <c r="AAR26" s="10"/>
      <c r="AAS26" s="10"/>
      <c r="AAT26" s="10"/>
      <c r="AAU26" s="10"/>
      <c r="AAV26" s="10"/>
      <c r="AAW26" s="10"/>
      <c r="AAX26" s="10"/>
      <c r="AAY26" s="10"/>
      <c r="AAZ26" s="10"/>
      <c r="ABA26" s="10"/>
      <c r="ABB26" s="10"/>
      <c r="ABC26" s="10"/>
      <c r="ABD26" s="10"/>
      <c r="ABE26" s="10"/>
      <c r="ABF26" s="10"/>
      <c r="ABG26" s="10"/>
      <c r="ABH26" s="10"/>
      <c r="ABI26" s="10"/>
      <c r="ABJ26" s="10"/>
      <c r="ABK26" s="10"/>
      <c r="ABL26" s="10"/>
      <c r="ABM26" s="10"/>
      <c r="ABN26" s="10"/>
      <c r="ABO26" s="10"/>
      <c r="ABP26" s="10"/>
      <c r="ABQ26" s="10"/>
      <c r="ABR26" s="10"/>
      <c r="ABS26" s="10"/>
      <c r="ABT26" s="10"/>
      <c r="ABU26" s="10"/>
      <c r="ABV26" s="10"/>
      <c r="ABW26" s="10"/>
      <c r="ABX26" s="10"/>
      <c r="ABY26" s="10"/>
      <c r="ABZ26" s="10"/>
      <c r="ACA26" s="10"/>
      <c r="ACB26" s="10"/>
      <c r="ACC26" s="10"/>
      <c r="ACD26" s="10"/>
      <c r="ACE26" s="10"/>
      <c r="ACF26" s="10"/>
      <c r="ACG26" s="10"/>
      <c r="ACH26" s="10"/>
      <c r="ACI26" s="10"/>
      <c r="ACJ26" s="10"/>
      <c r="ACK26" s="10"/>
      <c r="ACL26" s="10"/>
      <c r="ACM26" s="10"/>
      <c r="ACN26" s="10"/>
      <c r="ACO26" s="10"/>
      <c r="ACP26" s="10"/>
      <c r="ACQ26" s="10"/>
      <c r="ACR26" s="10"/>
      <c r="ACS26" s="10"/>
      <c r="ACT26" s="10"/>
      <c r="ACU26" s="10"/>
      <c r="ACV26" s="10"/>
      <c r="ACW26" s="10"/>
      <c r="ACX26" s="10"/>
      <c r="ACY26" s="10"/>
      <c r="ACZ26" s="10"/>
      <c r="ADA26" s="10"/>
      <c r="ADB26" s="10"/>
      <c r="ADC26" s="10"/>
      <c r="ADD26" s="10"/>
      <c r="ADE26" s="10"/>
      <c r="ADF26" s="10"/>
      <c r="ADG26" s="10"/>
      <c r="ADH26" s="10"/>
      <c r="ADI26" s="10"/>
      <c r="ADJ26" s="10"/>
      <c r="ADK26" s="10"/>
      <c r="ADL26" s="10"/>
      <c r="ADM26" s="10"/>
      <c r="ADN26" s="10"/>
      <c r="ADO26" s="10"/>
      <c r="ADP26" s="10"/>
      <c r="ADQ26" s="10"/>
      <c r="ADR26" s="10"/>
      <c r="ADS26" s="10"/>
      <c r="ADT26" s="10"/>
      <c r="ADU26" s="10"/>
      <c r="ADV26" s="10"/>
      <c r="ADW26" s="10"/>
      <c r="ADX26" s="10"/>
      <c r="ADY26" s="10"/>
      <c r="ADZ26" s="10"/>
      <c r="AEA26" s="10"/>
      <c r="AEB26" s="10"/>
      <c r="AEC26" s="10"/>
      <c r="AED26" s="10"/>
      <c r="AEE26" s="10"/>
      <c r="AEF26" s="10"/>
      <c r="AEG26" s="10"/>
      <c r="AEH26" s="10"/>
      <c r="AEI26" s="10"/>
      <c r="AEJ26" s="10"/>
      <c r="AEK26" s="10"/>
      <c r="AEL26" s="10"/>
      <c r="AEM26" s="10"/>
      <c r="AEN26" s="10"/>
      <c r="AEO26" s="10"/>
      <c r="AEP26" s="10"/>
      <c r="AEQ26" s="10"/>
      <c r="AER26" s="10"/>
      <c r="AES26" s="10"/>
      <c r="AET26" s="10"/>
      <c r="AEU26" s="10"/>
      <c r="AEV26" s="10"/>
      <c r="AEW26" s="10"/>
      <c r="AEX26" s="10"/>
      <c r="AEY26" s="10"/>
      <c r="AEZ26" s="10"/>
      <c r="AFA26" s="10"/>
      <c r="AFB26" s="10"/>
      <c r="AFC26" s="10"/>
      <c r="AFD26" s="10"/>
      <c r="AFE26" s="10"/>
      <c r="AFF26" s="10"/>
      <c r="AFG26" s="10"/>
      <c r="AFH26" s="10"/>
      <c r="AFI26" s="10"/>
      <c r="AFJ26" s="10"/>
      <c r="AFK26" s="10"/>
      <c r="AFL26" s="10"/>
      <c r="AFM26" s="10"/>
      <c r="AFN26" s="10"/>
      <c r="AFO26" s="10"/>
      <c r="AFP26" s="10"/>
      <c r="AFQ26" s="10"/>
      <c r="AFR26" s="10"/>
      <c r="AFS26" s="10"/>
      <c r="AFT26" s="10"/>
      <c r="AFU26" s="10"/>
      <c r="AFV26" s="10"/>
      <c r="AFW26" s="10"/>
      <c r="AFX26" s="10"/>
      <c r="AFY26" s="10"/>
      <c r="AFZ26" s="10"/>
      <c r="AGA26" s="10"/>
      <c r="AGB26" s="10"/>
      <c r="AGC26" s="10"/>
      <c r="AGD26" s="10"/>
      <c r="AGE26" s="10"/>
      <c r="AGF26" s="10"/>
      <c r="AGG26" s="10"/>
      <c r="AGH26" s="10"/>
      <c r="AGI26" s="10"/>
      <c r="AGJ26" s="10"/>
      <c r="AGK26" s="10"/>
      <c r="AGL26" s="10"/>
      <c r="AGM26" s="10"/>
      <c r="AGN26" s="10"/>
      <c r="AGO26" s="10"/>
      <c r="AGP26" s="10"/>
      <c r="AGQ26" s="10"/>
      <c r="AGR26" s="10"/>
      <c r="AGS26" s="10"/>
      <c r="AGT26" s="10"/>
      <c r="AGU26" s="10"/>
      <c r="AGV26" s="10"/>
      <c r="AGW26" s="10"/>
      <c r="AGX26" s="10"/>
      <c r="AGY26" s="10"/>
      <c r="AGZ26" s="10"/>
      <c r="AHA26" s="10"/>
      <c r="AHB26" s="10"/>
      <c r="AHC26" s="10"/>
      <c r="AHD26" s="10"/>
      <c r="AHE26" s="10"/>
      <c r="AHF26" s="10"/>
      <c r="AHG26" s="10"/>
      <c r="AHH26" s="10"/>
      <c r="AHI26" s="10"/>
      <c r="AHJ26" s="10"/>
      <c r="AHK26" s="10"/>
      <c r="AHL26" s="10"/>
      <c r="AHM26" s="10"/>
      <c r="AHN26" s="10"/>
      <c r="AHO26" s="10"/>
      <c r="AHP26" s="10"/>
      <c r="AHQ26" s="10"/>
      <c r="AHR26" s="10"/>
      <c r="AHS26" s="10"/>
      <c r="AHT26" s="10"/>
      <c r="AHU26" s="10"/>
      <c r="AHV26" s="10"/>
      <c r="AHW26" s="10"/>
      <c r="AHX26" s="10"/>
      <c r="AHY26" s="10"/>
      <c r="AHZ26" s="10"/>
      <c r="AIA26" s="10"/>
      <c r="AIB26" s="10"/>
      <c r="AIC26" s="10"/>
      <c r="AID26" s="10"/>
      <c r="AIE26" s="10"/>
      <c r="AIF26" s="10"/>
      <c r="AIG26" s="10"/>
      <c r="AIH26" s="10"/>
      <c r="AII26" s="10"/>
      <c r="AIJ26" s="10"/>
      <c r="AIK26" s="10"/>
      <c r="AIL26" s="10"/>
      <c r="AIM26" s="10"/>
      <c r="AIN26" s="10"/>
      <c r="AIO26" s="10"/>
      <c r="AIP26" s="10"/>
      <c r="AIQ26" s="10"/>
      <c r="AIR26" s="10"/>
      <c r="AIS26" s="10"/>
      <c r="AIT26" s="10"/>
      <c r="AIU26" s="10"/>
      <c r="AIV26" s="10"/>
      <c r="AIW26" s="10"/>
      <c r="AIX26" s="10"/>
      <c r="AIY26" s="10"/>
      <c r="AIZ26" s="10"/>
      <c r="AJA26" s="10"/>
      <c r="AJB26" s="10"/>
      <c r="AJC26" s="10"/>
      <c r="AJD26" s="10"/>
      <c r="AJE26" s="10"/>
      <c r="AJF26" s="10"/>
      <c r="AJG26" s="10"/>
      <c r="AJH26" s="10"/>
      <c r="AJI26" s="10"/>
      <c r="AJJ26" s="10"/>
      <c r="AJK26" s="10"/>
      <c r="AJL26" s="10"/>
      <c r="AJM26" s="10"/>
      <c r="AJN26" s="10"/>
      <c r="AJO26" s="10"/>
      <c r="AJP26" s="10"/>
      <c r="AJQ26" s="10"/>
      <c r="AJR26" s="10"/>
      <c r="AJS26" s="10"/>
      <c r="AJT26" s="10"/>
      <c r="AJU26" s="10"/>
      <c r="AJV26" s="10"/>
      <c r="AJW26" s="10"/>
      <c r="AJX26" s="10"/>
      <c r="AJY26" s="10"/>
      <c r="AJZ26" s="10"/>
      <c r="AKA26" s="10"/>
      <c r="AKB26" s="10"/>
      <c r="AKC26" s="10"/>
      <c r="AKD26" s="10"/>
      <c r="AKE26" s="10"/>
      <c r="AKF26" s="10"/>
      <c r="AKG26" s="10"/>
      <c r="AKH26" s="10"/>
      <c r="AKI26" s="10"/>
      <c r="AKJ26" s="10"/>
      <c r="AKK26" s="10"/>
      <c r="AKL26" s="10"/>
      <c r="AKM26" s="10"/>
      <c r="AKN26" s="10"/>
      <c r="AKO26" s="10"/>
      <c r="AKP26" s="10"/>
      <c r="AKQ26" s="10"/>
      <c r="AKR26" s="10"/>
      <c r="AKS26" s="10"/>
      <c r="AKT26" s="10"/>
      <c r="AKU26" s="10"/>
      <c r="AKV26" s="10"/>
      <c r="AKW26" s="10"/>
      <c r="AKX26" s="10"/>
      <c r="AKY26" s="10"/>
      <c r="AKZ26" s="10"/>
      <c r="ALA26" s="10"/>
      <c r="ALB26" s="10"/>
      <c r="ALC26" s="10"/>
      <c r="ALD26" s="10"/>
      <c r="ALE26" s="10"/>
      <c r="ALF26" s="10"/>
      <c r="ALG26" s="10"/>
      <c r="ALH26" s="10"/>
      <c r="ALI26" s="10"/>
      <c r="ALJ26" s="10"/>
      <c r="ALK26" s="10"/>
      <c r="ALL26" s="10"/>
      <c r="ALM26" s="10"/>
      <c r="ALN26" s="10"/>
      <c r="ALO26" s="10"/>
      <c r="ALP26" s="10"/>
      <c r="ALQ26" s="10"/>
      <c r="ALR26" s="10"/>
      <c r="ALS26" s="10"/>
      <c r="ALT26" s="10"/>
      <c r="ALU26" s="10"/>
      <c r="ALV26" s="10"/>
      <c r="ALW26" s="10"/>
      <c r="ALX26" s="10"/>
      <c r="ALY26" s="10"/>
      <c r="ALZ26" s="10"/>
      <c r="AMA26" s="10"/>
      <c r="AMB26" s="10"/>
      <c r="AMC26" s="10"/>
      <c r="AMD26" s="10"/>
      <c r="AME26" s="10"/>
    </row>
    <row r="27" spans="1:1022" ht="15">
      <c r="A27" s="21" t="s">
        <v>48</v>
      </c>
      <c r="B27" s="21" t="s">
        <v>72</v>
      </c>
      <c r="C27" s="21" t="s">
        <v>73</v>
      </c>
      <c r="D27" s="21"/>
      <c r="E27" s="21"/>
      <c r="F27" s="21" t="s">
        <v>66</v>
      </c>
      <c r="G27" s="22" t="s">
        <v>74</v>
      </c>
      <c r="H27" s="23">
        <v>4</v>
      </c>
      <c r="I27" s="21" t="s">
        <v>19</v>
      </c>
      <c r="J27" s="21">
        <f t="shared" si="0"/>
        <v>2000</v>
      </c>
      <c r="K27" s="18"/>
      <c r="L27" s="19"/>
      <c r="M27" s="19"/>
      <c r="N27" s="10"/>
      <c r="O27" s="20" t="s">
        <v>67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4"/>
      <c r="AMG27" s="24"/>
      <c r="AMH27" s="24"/>
    </row>
    <row r="28" spans="1:1022">
      <c r="A28" s="10" t="s">
        <v>48</v>
      </c>
      <c r="B28" s="10" t="s">
        <v>75</v>
      </c>
      <c r="C28" s="10" t="s">
        <v>76</v>
      </c>
      <c r="D28" s="10"/>
      <c r="E28" s="10" t="s">
        <v>77</v>
      </c>
      <c r="F28" s="10" t="s">
        <v>54</v>
      </c>
      <c r="G28" s="11"/>
      <c r="H28" s="12">
        <v>4</v>
      </c>
      <c r="I28" s="10" t="s">
        <v>19</v>
      </c>
      <c r="J28" s="10">
        <f t="shared" si="0"/>
        <v>2000</v>
      </c>
      <c r="K28" s="12"/>
      <c r="L28" s="14"/>
      <c r="M28" s="14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  <c r="XL28" s="10"/>
      <c r="XM28" s="10"/>
      <c r="XN28" s="10"/>
      <c r="XO28" s="10"/>
      <c r="XP28" s="10"/>
      <c r="XQ28" s="10"/>
      <c r="XR28" s="10"/>
      <c r="XS28" s="10"/>
      <c r="XT28" s="10"/>
      <c r="XU28" s="10"/>
      <c r="XV28" s="10"/>
      <c r="XW28" s="10"/>
      <c r="XX28" s="10"/>
      <c r="XY28" s="10"/>
      <c r="XZ28" s="10"/>
      <c r="YA28" s="10"/>
      <c r="YB28" s="10"/>
      <c r="YC28" s="10"/>
      <c r="YD28" s="10"/>
      <c r="YE28" s="10"/>
      <c r="YF28" s="10"/>
      <c r="YG28" s="10"/>
      <c r="YH28" s="10"/>
      <c r="YI28" s="10"/>
      <c r="YJ28" s="10"/>
      <c r="YK28" s="10"/>
      <c r="YL28" s="10"/>
      <c r="YM28" s="10"/>
      <c r="YN28" s="10"/>
      <c r="YO28" s="10"/>
      <c r="YP28" s="10"/>
      <c r="YQ28" s="10"/>
      <c r="YR28" s="10"/>
      <c r="YS28" s="10"/>
      <c r="YT28" s="10"/>
      <c r="YU28" s="10"/>
      <c r="YV28" s="10"/>
      <c r="YW28" s="10"/>
      <c r="YX28" s="10"/>
      <c r="YY28" s="10"/>
      <c r="YZ28" s="10"/>
      <c r="ZA28" s="10"/>
      <c r="ZB28" s="10"/>
      <c r="ZC28" s="10"/>
      <c r="ZD28" s="10"/>
      <c r="ZE28" s="10"/>
      <c r="ZF28" s="10"/>
      <c r="ZG28" s="10"/>
      <c r="ZH28" s="10"/>
      <c r="ZI28" s="10"/>
      <c r="ZJ28" s="10"/>
      <c r="ZK28" s="10"/>
      <c r="ZL28" s="10"/>
      <c r="ZM28" s="10"/>
      <c r="ZN28" s="10"/>
      <c r="ZO28" s="10"/>
      <c r="ZP28" s="10"/>
      <c r="ZQ28" s="10"/>
      <c r="ZR28" s="10"/>
      <c r="ZS28" s="10"/>
      <c r="ZT28" s="10"/>
      <c r="ZU28" s="10"/>
      <c r="ZV28" s="10"/>
      <c r="ZW28" s="10"/>
      <c r="ZX28" s="10"/>
      <c r="ZY28" s="10"/>
      <c r="ZZ28" s="10"/>
      <c r="AAA28" s="10"/>
      <c r="AAB28" s="10"/>
      <c r="AAC28" s="10"/>
      <c r="AAD28" s="10"/>
      <c r="AAE28" s="10"/>
      <c r="AAF28" s="10"/>
      <c r="AAG28" s="10"/>
      <c r="AAH28" s="10"/>
      <c r="AAI28" s="10"/>
      <c r="AAJ28" s="10"/>
      <c r="AAK28" s="10"/>
      <c r="AAL28" s="10"/>
      <c r="AAM28" s="10"/>
      <c r="AAN28" s="10"/>
      <c r="AAO28" s="10"/>
      <c r="AAP28" s="10"/>
      <c r="AAQ28" s="10"/>
      <c r="AAR28" s="10"/>
      <c r="AAS28" s="10"/>
      <c r="AAT28" s="10"/>
      <c r="AAU28" s="10"/>
      <c r="AAV28" s="10"/>
      <c r="AAW28" s="10"/>
      <c r="AAX28" s="10"/>
      <c r="AAY28" s="10"/>
      <c r="AAZ28" s="10"/>
      <c r="ABA28" s="10"/>
      <c r="ABB28" s="10"/>
      <c r="ABC28" s="10"/>
      <c r="ABD28" s="10"/>
      <c r="ABE28" s="10"/>
      <c r="ABF28" s="10"/>
      <c r="ABG28" s="10"/>
      <c r="ABH28" s="10"/>
      <c r="ABI28" s="10"/>
      <c r="ABJ28" s="10"/>
      <c r="ABK28" s="10"/>
      <c r="ABL28" s="10"/>
      <c r="ABM28" s="10"/>
      <c r="ABN28" s="10"/>
      <c r="ABO28" s="10"/>
      <c r="ABP28" s="10"/>
      <c r="ABQ28" s="10"/>
      <c r="ABR28" s="10"/>
      <c r="ABS28" s="10"/>
      <c r="ABT28" s="10"/>
      <c r="ABU28" s="10"/>
      <c r="ABV28" s="10"/>
      <c r="ABW28" s="10"/>
      <c r="ABX28" s="10"/>
      <c r="ABY28" s="10"/>
      <c r="ABZ28" s="10"/>
      <c r="ACA28" s="10"/>
      <c r="ACB28" s="10"/>
      <c r="ACC28" s="10"/>
      <c r="ACD28" s="10"/>
      <c r="ACE28" s="10"/>
      <c r="ACF28" s="10"/>
      <c r="ACG28" s="10"/>
      <c r="ACH28" s="10"/>
      <c r="ACI28" s="10"/>
      <c r="ACJ28" s="10"/>
      <c r="ACK28" s="10"/>
      <c r="ACL28" s="10"/>
      <c r="ACM28" s="10"/>
      <c r="ACN28" s="10"/>
      <c r="ACO28" s="10"/>
      <c r="ACP28" s="10"/>
      <c r="ACQ28" s="10"/>
      <c r="ACR28" s="10"/>
      <c r="ACS28" s="10"/>
      <c r="ACT28" s="10"/>
      <c r="ACU28" s="10"/>
      <c r="ACV28" s="10"/>
      <c r="ACW28" s="10"/>
      <c r="ACX28" s="10"/>
      <c r="ACY28" s="10"/>
      <c r="ACZ28" s="10"/>
      <c r="ADA28" s="10"/>
      <c r="ADB28" s="10"/>
      <c r="ADC28" s="10"/>
      <c r="ADD28" s="10"/>
      <c r="ADE28" s="10"/>
      <c r="ADF28" s="10"/>
      <c r="ADG28" s="10"/>
      <c r="ADH28" s="10"/>
      <c r="ADI28" s="10"/>
      <c r="ADJ28" s="10"/>
      <c r="ADK28" s="10"/>
      <c r="ADL28" s="10"/>
      <c r="ADM28" s="10"/>
      <c r="ADN28" s="10"/>
      <c r="ADO28" s="10"/>
      <c r="ADP28" s="10"/>
      <c r="ADQ28" s="10"/>
      <c r="ADR28" s="10"/>
      <c r="ADS28" s="10"/>
      <c r="ADT28" s="10"/>
      <c r="ADU28" s="10"/>
      <c r="ADV28" s="10"/>
      <c r="ADW28" s="10"/>
      <c r="ADX28" s="10"/>
      <c r="ADY28" s="10"/>
      <c r="ADZ28" s="10"/>
      <c r="AEA28" s="10"/>
      <c r="AEB28" s="10"/>
      <c r="AEC28" s="10"/>
      <c r="AED28" s="10"/>
      <c r="AEE28" s="10"/>
      <c r="AEF28" s="10"/>
      <c r="AEG28" s="10"/>
      <c r="AEH28" s="10"/>
      <c r="AEI28" s="10"/>
      <c r="AEJ28" s="10"/>
      <c r="AEK28" s="10"/>
      <c r="AEL28" s="10"/>
      <c r="AEM28" s="10"/>
      <c r="AEN28" s="10"/>
      <c r="AEO28" s="10"/>
      <c r="AEP28" s="10"/>
      <c r="AEQ28" s="10"/>
      <c r="AER28" s="10"/>
      <c r="AES28" s="10"/>
      <c r="AET28" s="10"/>
      <c r="AEU28" s="10"/>
      <c r="AEV28" s="10"/>
      <c r="AEW28" s="10"/>
      <c r="AEX28" s="10"/>
      <c r="AEY28" s="10"/>
      <c r="AEZ28" s="10"/>
      <c r="AFA28" s="10"/>
      <c r="AFB28" s="10"/>
      <c r="AFC28" s="10"/>
      <c r="AFD28" s="10"/>
      <c r="AFE28" s="10"/>
      <c r="AFF28" s="10"/>
      <c r="AFG28" s="10"/>
      <c r="AFH28" s="10"/>
      <c r="AFI28" s="10"/>
      <c r="AFJ28" s="10"/>
      <c r="AFK28" s="10"/>
      <c r="AFL28" s="10"/>
      <c r="AFM28" s="10"/>
      <c r="AFN28" s="10"/>
      <c r="AFO28" s="10"/>
      <c r="AFP28" s="10"/>
      <c r="AFQ28" s="10"/>
      <c r="AFR28" s="10"/>
      <c r="AFS28" s="10"/>
      <c r="AFT28" s="10"/>
      <c r="AFU28" s="10"/>
      <c r="AFV28" s="10"/>
      <c r="AFW28" s="10"/>
      <c r="AFX28" s="10"/>
      <c r="AFY28" s="10"/>
      <c r="AFZ28" s="10"/>
      <c r="AGA28" s="10"/>
      <c r="AGB28" s="10"/>
      <c r="AGC28" s="10"/>
      <c r="AGD28" s="10"/>
      <c r="AGE28" s="10"/>
      <c r="AGF28" s="10"/>
      <c r="AGG28" s="10"/>
      <c r="AGH28" s="10"/>
      <c r="AGI28" s="10"/>
      <c r="AGJ28" s="10"/>
      <c r="AGK28" s="10"/>
      <c r="AGL28" s="10"/>
      <c r="AGM28" s="10"/>
      <c r="AGN28" s="10"/>
      <c r="AGO28" s="10"/>
      <c r="AGP28" s="10"/>
      <c r="AGQ28" s="10"/>
      <c r="AGR28" s="10"/>
      <c r="AGS28" s="10"/>
      <c r="AGT28" s="10"/>
      <c r="AGU28" s="10"/>
      <c r="AGV28" s="10"/>
      <c r="AGW28" s="10"/>
      <c r="AGX28" s="10"/>
      <c r="AGY28" s="10"/>
      <c r="AGZ28" s="10"/>
      <c r="AHA28" s="10"/>
      <c r="AHB28" s="10"/>
      <c r="AHC28" s="10"/>
      <c r="AHD28" s="10"/>
      <c r="AHE28" s="10"/>
      <c r="AHF28" s="10"/>
      <c r="AHG28" s="10"/>
      <c r="AHH28" s="10"/>
      <c r="AHI28" s="10"/>
      <c r="AHJ28" s="10"/>
      <c r="AHK28" s="10"/>
      <c r="AHL28" s="10"/>
      <c r="AHM28" s="10"/>
      <c r="AHN28" s="10"/>
      <c r="AHO28" s="10"/>
      <c r="AHP28" s="10"/>
      <c r="AHQ28" s="10"/>
      <c r="AHR28" s="10"/>
      <c r="AHS28" s="10"/>
      <c r="AHT28" s="10"/>
      <c r="AHU28" s="10"/>
      <c r="AHV28" s="10"/>
      <c r="AHW28" s="10"/>
      <c r="AHX28" s="10"/>
      <c r="AHY28" s="10"/>
      <c r="AHZ28" s="10"/>
      <c r="AIA28" s="10"/>
      <c r="AIB28" s="10"/>
      <c r="AIC28" s="10"/>
      <c r="AID28" s="10"/>
      <c r="AIE28" s="10"/>
      <c r="AIF28" s="10"/>
      <c r="AIG28" s="10"/>
      <c r="AIH28" s="10"/>
      <c r="AII28" s="10"/>
      <c r="AIJ28" s="10"/>
      <c r="AIK28" s="10"/>
      <c r="AIL28" s="10"/>
      <c r="AIM28" s="10"/>
      <c r="AIN28" s="10"/>
      <c r="AIO28" s="10"/>
      <c r="AIP28" s="10"/>
      <c r="AIQ28" s="10"/>
      <c r="AIR28" s="10"/>
      <c r="AIS28" s="10"/>
      <c r="AIT28" s="10"/>
      <c r="AIU28" s="10"/>
      <c r="AIV28" s="10"/>
      <c r="AIW28" s="10"/>
      <c r="AIX28" s="10"/>
      <c r="AIY28" s="10"/>
      <c r="AIZ28" s="10"/>
      <c r="AJA28" s="10"/>
      <c r="AJB28" s="10"/>
      <c r="AJC28" s="10"/>
      <c r="AJD28" s="10"/>
      <c r="AJE28" s="10"/>
      <c r="AJF28" s="10"/>
      <c r="AJG28" s="10"/>
      <c r="AJH28" s="10"/>
      <c r="AJI28" s="10"/>
      <c r="AJJ28" s="10"/>
      <c r="AJK28" s="10"/>
      <c r="AJL28" s="10"/>
      <c r="AJM28" s="10"/>
      <c r="AJN28" s="10"/>
      <c r="AJO28" s="10"/>
      <c r="AJP28" s="10"/>
      <c r="AJQ28" s="10"/>
      <c r="AJR28" s="10"/>
      <c r="AJS28" s="10"/>
      <c r="AJT28" s="10"/>
      <c r="AJU28" s="10"/>
      <c r="AJV28" s="10"/>
      <c r="AJW28" s="10"/>
      <c r="AJX28" s="10"/>
      <c r="AJY28" s="10"/>
      <c r="AJZ28" s="10"/>
      <c r="AKA28" s="10"/>
      <c r="AKB28" s="10"/>
      <c r="AKC28" s="10"/>
      <c r="AKD28" s="10"/>
      <c r="AKE28" s="10"/>
      <c r="AKF28" s="10"/>
      <c r="AKG28" s="10"/>
      <c r="AKH28" s="10"/>
      <c r="AKI28" s="10"/>
      <c r="AKJ28" s="10"/>
      <c r="AKK28" s="10"/>
      <c r="AKL28" s="10"/>
      <c r="AKM28" s="10"/>
      <c r="AKN28" s="10"/>
      <c r="AKO28" s="10"/>
      <c r="AKP28" s="10"/>
      <c r="AKQ28" s="10"/>
      <c r="AKR28" s="10"/>
      <c r="AKS28" s="10"/>
      <c r="AKT28" s="10"/>
      <c r="AKU28" s="10"/>
      <c r="AKV28" s="10"/>
      <c r="AKW28" s="10"/>
      <c r="AKX28" s="10"/>
      <c r="AKY28" s="10"/>
      <c r="AKZ28" s="10"/>
      <c r="ALA28" s="10"/>
      <c r="ALB28" s="10"/>
      <c r="ALC28" s="10"/>
      <c r="ALD28" s="10"/>
      <c r="ALE28" s="10"/>
      <c r="ALF28" s="10"/>
      <c r="ALG28" s="10"/>
      <c r="ALH28" s="10"/>
      <c r="ALI28" s="10"/>
      <c r="ALJ28" s="10"/>
      <c r="ALK28" s="10"/>
      <c r="ALL28" s="10"/>
      <c r="ALM28" s="10"/>
      <c r="ALN28" s="10"/>
      <c r="ALO28" s="10"/>
      <c r="ALP28" s="10"/>
      <c r="ALQ28" s="10"/>
      <c r="ALR28" s="10"/>
      <c r="ALS28" s="10"/>
      <c r="ALT28" s="10"/>
      <c r="ALU28" s="10"/>
      <c r="ALV28" s="10"/>
      <c r="ALW28" s="10"/>
      <c r="ALX28" s="10"/>
      <c r="ALY28" s="10"/>
      <c r="ALZ28" s="10"/>
      <c r="AMA28" s="10"/>
      <c r="AMB28" s="10"/>
      <c r="AMC28" s="10"/>
      <c r="AMD28" s="10"/>
      <c r="AME28" s="10"/>
    </row>
    <row r="29" spans="1:1022">
      <c r="A29" s="10" t="s">
        <v>48</v>
      </c>
      <c r="B29" s="10" t="s">
        <v>78</v>
      </c>
      <c r="C29" s="10" t="s">
        <v>79</v>
      </c>
      <c r="D29" s="10"/>
      <c r="E29" s="10"/>
      <c r="F29" s="10" t="s">
        <v>54</v>
      </c>
      <c r="G29" s="11"/>
      <c r="H29" s="12">
        <v>6</v>
      </c>
      <c r="I29" s="10" t="s">
        <v>19</v>
      </c>
      <c r="J29" s="10">
        <f t="shared" si="0"/>
        <v>3000</v>
      </c>
      <c r="K29" s="12"/>
      <c r="L29" s="14"/>
      <c r="M29" s="14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  <c r="XL29" s="10"/>
      <c r="XM29" s="10"/>
      <c r="XN29" s="10"/>
      <c r="XO29" s="10"/>
      <c r="XP29" s="10"/>
      <c r="XQ29" s="10"/>
      <c r="XR29" s="10"/>
      <c r="XS29" s="10"/>
      <c r="XT29" s="10"/>
      <c r="XU29" s="10"/>
      <c r="XV29" s="10"/>
      <c r="XW29" s="10"/>
      <c r="XX29" s="10"/>
      <c r="XY29" s="10"/>
      <c r="XZ29" s="10"/>
      <c r="YA29" s="10"/>
      <c r="YB29" s="10"/>
      <c r="YC29" s="10"/>
      <c r="YD29" s="10"/>
      <c r="YE29" s="10"/>
      <c r="YF29" s="10"/>
      <c r="YG29" s="10"/>
      <c r="YH29" s="10"/>
      <c r="YI29" s="10"/>
      <c r="YJ29" s="10"/>
      <c r="YK29" s="10"/>
      <c r="YL29" s="10"/>
      <c r="YM29" s="10"/>
      <c r="YN29" s="10"/>
      <c r="YO29" s="10"/>
      <c r="YP29" s="10"/>
      <c r="YQ29" s="10"/>
      <c r="YR29" s="10"/>
      <c r="YS29" s="10"/>
      <c r="YT29" s="10"/>
      <c r="YU29" s="10"/>
      <c r="YV29" s="10"/>
      <c r="YW29" s="10"/>
      <c r="YX29" s="10"/>
      <c r="YY29" s="10"/>
      <c r="YZ29" s="10"/>
      <c r="ZA29" s="10"/>
      <c r="ZB29" s="10"/>
      <c r="ZC29" s="10"/>
      <c r="ZD29" s="10"/>
      <c r="ZE29" s="10"/>
      <c r="ZF29" s="10"/>
      <c r="ZG29" s="10"/>
      <c r="ZH29" s="10"/>
      <c r="ZI29" s="10"/>
      <c r="ZJ29" s="10"/>
      <c r="ZK29" s="10"/>
      <c r="ZL29" s="10"/>
      <c r="ZM29" s="10"/>
      <c r="ZN29" s="10"/>
      <c r="ZO29" s="10"/>
      <c r="ZP29" s="10"/>
      <c r="ZQ29" s="10"/>
      <c r="ZR29" s="10"/>
      <c r="ZS29" s="10"/>
      <c r="ZT29" s="10"/>
      <c r="ZU29" s="10"/>
      <c r="ZV29" s="10"/>
      <c r="ZW29" s="10"/>
      <c r="ZX29" s="10"/>
      <c r="ZY29" s="10"/>
      <c r="ZZ29" s="10"/>
      <c r="AAA29" s="10"/>
      <c r="AAB29" s="10"/>
      <c r="AAC29" s="10"/>
      <c r="AAD29" s="10"/>
      <c r="AAE29" s="10"/>
      <c r="AAF29" s="10"/>
      <c r="AAG29" s="10"/>
      <c r="AAH29" s="10"/>
      <c r="AAI29" s="10"/>
      <c r="AAJ29" s="10"/>
      <c r="AAK29" s="10"/>
      <c r="AAL29" s="10"/>
      <c r="AAM29" s="10"/>
      <c r="AAN29" s="10"/>
      <c r="AAO29" s="10"/>
      <c r="AAP29" s="10"/>
      <c r="AAQ29" s="10"/>
      <c r="AAR29" s="10"/>
      <c r="AAS29" s="10"/>
      <c r="AAT29" s="10"/>
      <c r="AAU29" s="10"/>
      <c r="AAV29" s="10"/>
      <c r="AAW29" s="10"/>
      <c r="AAX29" s="10"/>
      <c r="AAY29" s="10"/>
      <c r="AAZ29" s="10"/>
      <c r="ABA29" s="10"/>
      <c r="ABB29" s="10"/>
      <c r="ABC29" s="10"/>
      <c r="ABD29" s="10"/>
      <c r="ABE29" s="10"/>
      <c r="ABF29" s="10"/>
      <c r="ABG29" s="10"/>
      <c r="ABH29" s="10"/>
      <c r="ABI29" s="10"/>
      <c r="ABJ29" s="10"/>
      <c r="ABK29" s="10"/>
      <c r="ABL29" s="10"/>
      <c r="ABM29" s="10"/>
      <c r="ABN29" s="10"/>
      <c r="ABO29" s="10"/>
      <c r="ABP29" s="10"/>
      <c r="ABQ29" s="10"/>
      <c r="ABR29" s="10"/>
      <c r="ABS29" s="10"/>
      <c r="ABT29" s="10"/>
      <c r="ABU29" s="10"/>
      <c r="ABV29" s="10"/>
      <c r="ABW29" s="10"/>
      <c r="ABX29" s="10"/>
      <c r="ABY29" s="10"/>
      <c r="ABZ29" s="10"/>
      <c r="ACA29" s="10"/>
      <c r="ACB29" s="10"/>
      <c r="ACC29" s="10"/>
      <c r="ACD29" s="10"/>
      <c r="ACE29" s="10"/>
      <c r="ACF29" s="10"/>
      <c r="ACG29" s="10"/>
      <c r="ACH29" s="10"/>
      <c r="ACI29" s="10"/>
      <c r="ACJ29" s="10"/>
      <c r="ACK29" s="10"/>
      <c r="ACL29" s="10"/>
      <c r="ACM29" s="10"/>
      <c r="ACN29" s="10"/>
      <c r="ACO29" s="10"/>
      <c r="ACP29" s="10"/>
      <c r="ACQ29" s="10"/>
      <c r="ACR29" s="10"/>
      <c r="ACS29" s="10"/>
      <c r="ACT29" s="10"/>
      <c r="ACU29" s="10"/>
      <c r="ACV29" s="10"/>
      <c r="ACW29" s="10"/>
      <c r="ACX29" s="10"/>
      <c r="ACY29" s="10"/>
      <c r="ACZ29" s="10"/>
      <c r="ADA29" s="10"/>
      <c r="ADB29" s="10"/>
      <c r="ADC29" s="10"/>
      <c r="ADD29" s="10"/>
      <c r="ADE29" s="10"/>
      <c r="ADF29" s="10"/>
      <c r="ADG29" s="10"/>
      <c r="ADH29" s="10"/>
      <c r="ADI29" s="10"/>
      <c r="ADJ29" s="10"/>
      <c r="ADK29" s="10"/>
      <c r="ADL29" s="10"/>
      <c r="ADM29" s="10"/>
      <c r="ADN29" s="10"/>
      <c r="ADO29" s="10"/>
      <c r="ADP29" s="10"/>
      <c r="ADQ29" s="10"/>
      <c r="ADR29" s="10"/>
      <c r="ADS29" s="10"/>
      <c r="ADT29" s="10"/>
      <c r="ADU29" s="10"/>
      <c r="ADV29" s="10"/>
      <c r="ADW29" s="10"/>
      <c r="ADX29" s="10"/>
      <c r="ADY29" s="10"/>
      <c r="ADZ29" s="10"/>
      <c r="AEA29" s="10"/>
      <c r="AEB29" s="10"/>
      <c r="AEC29" s="10"/>
      <c r="AED29" s="10"/>
      <c r="AEE29" s="10"/>
      <c r="AEF29" s="10"/>
      <c r="AEG29" s="10"/>
      <c r="AEH29" s="10"/>
      <c r="AEI29" s="10"/>
      <c r="AEJ29" s="10"/>
      <c r="AEK29" s="10"/>
      <c r="AEL29" s="10"/>
      <c r="AEM29" s="10"/>
      <c r="AEN29" s="10"/>
      <c r="AEO29" s="10"/>
      <c r="AEP29" s="10"/>
      <c r="AEQ29" s="10"/>
      <c r="AER29" s="10"/>
      <c r="AES29" s="10"/>
      <c r="AET29" s="10"/>
      <c r="AEU29" s="10"/>
      <c r="AEV29" s="10"/>
      <c r="AEW29" s="10"/>
      <c r="AEX29" s="10"/>
      <c r="AEY29" s="10"/>
      <c r="AEZ29" s="10"/>
      <c r="AFA29" s="10"/>
      <c r="AFB29" s="10"/>
      <c r="AFC29" s="10"/>
      <c r="AFD29" s="10"/>
      <c r="AFE29" s="10"/>
      <c r="AFF29" s="10"/>
      <c r="AFG29" s="10"/>
      <c r="AFH29" s="10"/>
      <c r="AFI29" s="10"/>
      <c r="AFJ29" s="10"/>
      <c r="AFK29" s="10"/>
      <c r="AFL29" s="10"/>
      <c r="AFM29" s="10"/>
      <c r="AFN29" s="10"/>
      <c r="AFO29" s="10"/>
      <c r="AFP29" s="10"/>
      <c r="AFQ29" s="10"/>
      <c r="AFR29" s="10"/>
      <c r="AFS29" s="10"/>
      <c r="AFT29" s="10"/>
      <c r="AFU29" s="10"/>
      <c r="AFV29" s="10"/>
      <c r="AFW29" s="10"/>
      <c r="AFX29" s="10"/>
      <c r="AFY29" s="10"/>
      <c r="AFZ29" s="10"/>
      <c r="AGA29" s="10"/>
      <c r="AGB29" s="10"/>
      <c r="AGC29" s="10"/>
      <c r="AGD29" s="10"/>
      <c r="AGE29" s="10"/>
      <c r="AGF29" s="10"/>
      <c r="AGG29" s="10"/>
      <c r="AGH29" s="10"/>
      <c r="AGI29" s="10"/>
      <c r="AGJ29" s="10"/>
      <c r="AGK29" s="10"/>
      <c r="AGL29" s="10"/>
      <c r="AGM29" s="10"/>
      <c r="AGN29" s="10"/>
      <c r="AGO29" s="10"/>
      <c r="AGP29" s="10"/>
      <c r="AGQ29" s="10"/>
      <c r="AGR29" s="10"/>
      <c r="AGS29" s="10"/>
      <c r="AGT29" s="10"/>
      <c r="AGU29" s="10"/>
      <c r="AGV29" s="10"/>
      <c r="AGW29" s="10"/>
      <c r="AGX29" s="10"/>
      <c r="AGY29" s="10"/>
      <c r="AGZ29" s="10"/>
      <c r="AHA29" s="10"/>
      <c r="AHB29" s="10"/>
      <c r="AHC29" s="10"/>
      <c r="AHD29" s="10"/>
      <c r="AHE29" s="10"/>
      <c r="AHF29" s="10"/>
      <c r="AHG29" s="10"/>
      <c r="AHH29" s="10"/>
      <c r="AHI29" s="10"/>
      <c r="AHJ29" s="10"/>
      <c r="AHK29" s="10"/>
      <c r="AHL29" s="10"/>
      <c r="AHM29" s="10"/>
      <c r="AHN29" s="10"/>
      <c r="AHO29" s="10"/>
      <c r="AHP29" s="10"/>
      <c r="AHQ29" s="10"/>
      <c r="AHR29" s="10"/>
      <c r="AHS29" s="10"/>
      <c r="AHT29" s="10"/>
      <c r="AHU29" s="10"/>
      <c r="AHV29" s="10"/>
      <c r="AHW29" s="10"/>
      <c r="AHX29" s="10"/>
      <c r="AHY29" s="10"/>
      <c r="AHZ29" s="10"/>
      <c r="AIA29" s="10"/>
      <c r="AIB29" s="10"/>
      <c r="AIC29" s="10"/>
      <c r="AID29" s="10"/>
      <c r="AIE29" s="10"/>
      <c r="AIF29" s="10"/>
      <c r="AIG29" s="10"/>
      <c r="AIH29" s="10"/>
      <c r="AII29" s="10"/>
      <c r="AIJ29" s="10"/>
      <c r="AIK29" s="10"/>
      <c r="AIL29" s="10"/>
      <c r="AIM29" s="10"/>
      <c r="AIN29" s="10"/>
      <c r="AIO29" s="10"/>
      <c r="AIP29" s="10"/>
      <c r="AIQ29" s="10"/>
      <c r="AIR29" s="10"/>
      <c r="AIS29" s="10"/>
      <c r="AIT29" s="10"/>
      <c r="AIU29" s="10"/>
      <c r="AIV29" s="10"/>
      <c r="AIW29" s="10"/>
      <c r="AIX29" s="10"/>
      <c r="AIY29" s="10"/>
      <c r="AIZ29" s="10"/>
      <c r="AJA29" s="10"/>
      <c r="AJB29" s="10"/>
      <c r="AJC29" s="10"/>
      <c r="AJD29" s="10"/>
      <c r="AJE29" s="10"/>
      <c r="AJF29" s="10"/>
      <c r="AJG29" s="10"/>
      <c r="AJH29" s="10"/>
      <c r="AJI29" s="10"/>
      <c r="AJJ29" s="10"/>
      <c r="AJK29" s="10"/>
      <c r="AJL29" s="10"/>
      <c r="AJM29" s="10"/>
      <c r="AJN29" s="10"/>
      <c r="AJO29" s="10"/>
      <c r="AJP29" s="10"/>
      <c r="AJQ29" s="10"/>
      <c r="AJR29" s="10"/>
      <c r="AJS29" s="10"/>
      <c r="AJT29" s="10"/>
      <c r="AJU29" s="10"/>
      <c r="AJV29" s="10"/>
      <c r="AJW29" s="10"/>
      <c r="AJX29" s="10"/>
      <c r="AJY29" s="10"/>
      <c r="AJZ29" s="10"/>
      <c r="AKA29" s="10"/>
      <c r="AKB29" s="10"/>
      <c r="AKC29" s="10"/>
      <c r="AKD29" s="10"/>
      <c r="AKE29" s="10"/>
      <c r="AKF29" s="10"/>
      <c r="AKG29" s="10"/>
      <c r="AKH29" s="10"/>
      <c r="AKI29" s="10"/>
      <c r="AKJ29" s="10"/>
      <c r="AKK29" s="10"/>
      <c r="AKL29" s="10"/>
      <c r="AKM29" s="10"/>
      <c r="AKN29" s="10"/>
      <c r="AKO29" s="10"/>
      <c r="AKP29" s="10"/>
      <c r="AKQ29" s="10"/>
      <c r="AKR29" s="10"/>
      <c r="AKS29" s="10"/>
      <c r="AKT29" s="10"/>
      <c r="AKU29" s="10"/>
      <c r="AKV29" s="10"/>
      <c r="AKW29" s="10"/>
      <c r="AKX29" s="10"/>
      <c r="AKY29" s="10"/>
      <c r="AKZ29" s="10"/>
      <c r="ALA29" s="10"/>
      <c r="ALB29" s="10"/>
      <c r="ALC29" s="10"/>
      <c r="ALD29" s="10"/>
      <c r="ALE29" s="10"/>
      <c r="ALF29" s="10"/>
      <c r="ALG29" s="10"/>
      <c r="ALH29" s="10"/>
      <c r="ALI29" s="10"/>
      <c r="ALJ29" s="10"/>
      <c r="ALK29" s="10"/>
      <c r="ALL29" s="10"/>
      <c r="ALM29" s="10"/>
      <c r="ALN29" s="10"/>
      <c r="ALO29" s="10"/>
      <c r="ALP29" s="10"/>
      <c r="ALQ29" s="10"/>
      <c r="ALR29" s="10"/>
      <c r="ALS29" s="10"/>
      <c r="ALT29" s="10"/>
      <c r="ALU29" s="10"/>
      <c r="ALV29" s="10"/>
      <c r="ALW29" s="10"/>
      <c r="ALX29" s="10"/>
      <c r="ALY29" s="10"/>
      <c r="ALZ29" s="10"/>
      <c r="AMA29" s="10"/>
      <c r="AMB29" s="10"/>
      <c r="AMC29" s="10"/>
      <c r="AMD29" s="10"/>
      <c r="AME29" s="10"/>
    </row>
    <row r="30" spans="1:1022">
      <c r="A30" s="20" t="s">
        <v>48</v>
      </c>
      <c r="B30" s="20" t="s">
        <v>80</v>
      </c>
      <c r="C30" s="20" t="s">
        <v>81</v>
      </c>
      <c r="D30" s="20"/>
      <c r="E30" s="20"/>
      <c r="F30" s="20" t="s">
        <v>82</v>
      </c>
      <c r="G30" s="20"/>
      <c r="H30" s="18">
        <v>2</v>
      </c>
      <c r="I30" s="20" t="s">
        <v>19</v>
      </c>
      <c r="J30" s="10">
        <f t="shared" si="0"/>
        <v>1000</v>
      </c>
      <c r="K30" s="18"/>
      <c r="L30" s="14"/>
      <c r="M30" s="19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  <c r="ZP30" s="20"/>
      <c r="ZQ30" s="20"/>
      <c r="ZR30" s="20"/>
      <c r="ZS30" s="20"/>
      <c r="ZT30" s="20"/>
      <c r="ZU30" s="20"/>
      <c r="ZV30" s="20"/>
      <c r="ZW30" s="20"/>
      <c r="ZX30" s="20"/>
      <c r="ZY30" s="20"/>
      <c r="ZZ30" s="20"/>
      <c r="AAA30" s="20"/>
      <c r="AAB30" s="20"/>
      <c r="AAC30" s="20"/>
      <c r="AAD30" s="20"/>
      <c r="AAE30" s="20"/>
      <c r="AAF30" s="20"/>
      <c r="AAG30" s="20"/>
      <c r="AAH30" s="20"/>
      <c r="AAI30" s="20"/>
      <c r="AAJ30" s="20"/>
      <c r="AAK30" s="20"/>
      <c r="AAL30" s="20"/>
      <c r="AAM30" s="20"/>
      <c r="AAN30" s="20"/>
      <c r="AAO30" s="20"/>
      <c r="AAP30" s="20"/>
      <c r="AAQ30" s="20"/>
      <c r="AAR30" s="20"/>
      <c r="AAS30" s="20"/>
      <c r="AAT30" s="20"/>
      <c r="AAU30" s="20"/>
      <c r="AAV30" s="20"/>
      <c r="AAW30" s="20"/>
      <c r="AAX30" s="20"/>
      <c r="AAY30" s="20"/>
      <c r="AAZ30" s="20"/>
      <c r="ABA30" s="20"/>
      <c r="ABB30" s="20"/>
      <c r="ABC30" s="20"/>
      <c r="ABD30" s="20"/>
      <c r="ABE30" s="20"/>
      <c r="ABF30" s="20"/>
      <c r="ABG30" s="20"/>
      <c r="ABH30" s="20"/>
      <c r="ABI30" s="20"/>
      <c r="ABJ30" s="20"/>
      <c r="ABK30" s="20"/>
      <c r="ABL30" s="20"/>
      <c r="ABM30" s="20"/>
      <c r="ABN30" s="20"/>
      <c r="ABO30" s="20"/>
      <c r="ABP30" s="20"/>
      <c r="ABQ30" s="20"/>
      <c r="ABR30" s="20"/>
      <c r="ABS30" s="20"/>
      <c r="ABT30" s="20"/>
      <c r="ABU30" s="20"/>
      <c r="ABV30" s="20"/>
      <c r="ABW30" s="20"/>
      <c r="ABX30" s="20"/>
      <c r="ABY30" s="20"/>
      <c r="ABZ30" s="20"/>
      <c r="ACA30" s="20"/>
      <c r="ACB30" s="20"/>
      <c r="ACC30" s="20"/>
      <c r="ACD30" s="20"/>
      <c r="ACE30" s="20"/>
      <c r="ACF30" s="20"/>
      <c r="ACG30" s="20"/>
      <c r="ACH30" s="20"/>
      <c r="ACI30" s="20"/>
      <c r="ACJ30" s="20"/>
      <c r="ACK30" s="20"/>
      <c r="ACL30" s="20"/>
      <c r="ACM30" s="20"/>
      <c r="ACN30" s="20"/>
      <c r="ACO30" s="20"/>
      <c r="ACP30" s="20"/>
      <c r="ACQ30" s="20"/>
      <c r="ACR30" s="20"/>
      <c r="ACS30" s="20"/>
      <c r="ACT30" s="20"/>
      <c r="ACU30" s="20"/>
      <c r="ACV30" s="20"/>
      <c r="ACW30" s="20"/>
      <c r="ACX30" s="20"/>
      <c r="ACY30" s="20"/>
      <c r="ACZ30" s="20"/>
      <c r="ADA30" s="20"/>
      <c r="ADB30" s="20"/>
      <c r="ADC30" s="20"/>
      <c r="ADD30" s="20"/>
      <c r="ADE30" s="20"/>
      <c r="ADF30" s="20"/>
      <c r="ADG30" s="20"/>
      <c r="ADH30" s="20"/>
      <c r="ADI30" s="20"/>
      <c r="ADJ30" s="20"/>
      <c r="ADK30" s="20"/>
      <c r="ADL30" s="20"/>
      <c r="ADM30" s="20"/>
      <c r="ADN30" s="20"/>
      <c r="ADO30" s="20"/>
      <c r="ADP30" s="20"/>
      <c r="ADQ30" s="20"/>
      <c r="ADR30" s="20"/>
      <c r="ADS30" s="20"/>
      <c r="ADT30" s="20"/>
      <c r="ADU30" s="20"/>
      <c r="ADV30" s="20"/>
      <c r="ADW30" s="20"/>
      <c r="ADX30" s="20"/>
      <c r="ADY30" s="20"/>
      <c r="ADZ30" s="20"/>
      <c r="AEA30" s="20"/>
      <c r="AEB30" s="20"/>
      <c r="AEC30" s="20"/>
      <c r="AED30" s="20"/>
      <c r="AEE30" s="20"/>
      <c r="AEF30" s="20"/>
      <c r="AEG30" s="20"/>
      <c r="AEH30" s="20"/>
      <c r="AEI30" s="20"/>
      <c r="AEJ30" s="20"/>
      <c r="AEK30" s="20"/>
      <c r="AEL30" s="20"/>
      <c r="AEM30" s="20"/>
      <c r="AEN30" s="20"/>
      <c r="AEO30" s="20"/>
      <c r="AEP30" s="20"/>
      <c r="AEQ30" s="20"/>
      <c r="AER30" s="20"/>
      <c r="AES30" s="20"/>
      <c r="AET30" s="20"/>
      <c r="AEU30" s="20"/>
      <c r="AEV30" s="20"/>
      <c r="AEW30" s="20"/>
      <c r="AEX30" s="20"/>
      <c r="AEY30" s="20"/>
      <c r="AEZ30" s="20"/>
      <c r="AFA30" s="20"/>
      <c r="AFB30" s="20"/>
      <c r="AFC30" s="20"/>
      <c r="AFD30" s="20"/>
      <c r="AFE30" s="20"/>
      <c r="AFF30" s="20"/>
      <c r="AFG30" s="20"/>
      <c r="AFH30" s="20"/>
      <c r="AFI30" s="20"/>
      <c r="AFJ30" s="20"/>
      <c r="AFK30" s="20"/>
      <c r="AFL30" s="20"/>
      <c r="AFM30" s="20"/>
      <c r="AFN30" s="20"/>
      <c r="AFO30" s="20"/>
      <c r="AFP30" s="20"/>
      <c r="AFQ30" s="20"/>
      <c r="AFR30" s="20"/>
      <c r="AFS30" s="20"/>
      <c r="AFT30" s="20"/>
      <c r="AFU30" s="20"/>
      <c r="AFV30" s="20"/>
      <c r="AFW30" s="20"/>
      <c r="AFX30" s="20"/>
      <c r="AFY30" s="20"/>
      <c r="AFZ30" s="20"/>
      <c r="AGA30" s="20"/>
      <c r="AGB30" s="20"/>
      <c r="AGC30" s="20"/>
      <c r="AGD30" s="20"/>
      <c r="AGE30" s="20"/>
      <c r="AGF30" s="20"/>
      <c r="AGG30" s="20"/>
      <c r="AGH30" s="20"/>
      <c r="AGI30" s="20"/>
      <c r="AGJ30" s="20"/>
      <c r="AGK30" s="20"/>
      <c r="AGL30" s="20"/>
      <c r="AGM30" s="20"/>
      <c r="AGN30" s="20"/>
      <c r="AGO30" s="20"/>
      <c r="AGP30" s="20"/>
      <c r="AGQ30" s="20"/>
      <c r="AGR30" s="20"/>
      <c r="AGS30" s="20"/>
      <c r="AGT30" s="20"/>
      <c r="AGU30" s="20"/>
      <c r="AGV30" s="20"/>
      <c r="AGW30" s="20"/>
      <c r="AGX30" s="20"/>
      <c r="AGY30" s="20"/>
      <c r="AGZ30" s="20"/>
      <c r="AHA30" s="20"/>
      <c r="AHB30" s="20"/>
      <c r="AHC30" s="20"/>
      <c r="AHD30" s="20"/>
      <c r="AHE30" s="20"/>
      <c r="AHF30" s="20"/>
      <c r="AHG30" s="20"/>
      <c r="AHH30" s="20"/>
      <c r="AHI30" s="20"/>
      <c r="AHJ30" s="20"/>
      <c r="AHK30" s="20"/>
      <c r="AHL30" s="20"/>
      <c r="AHM30" s="20"/>
      <c r="AHN30" s="20"/>
      <c r="AHO30" s="20"/>
      <c r="AHP30" s="20"/>
      <c r="AHQ30" s="20"/>
      <c r="AHR30" s="20"/>
      <c r="AHS30" s="20"/>
      <c r="AHT30" s="20"/>
      <c r="AHU30" s="20"/>
      <c r="AHV30" s="20"/>
      <c r="AHW30" s="20"/>
      <c r="AHX30" s="20"/>
      <c r="AHY30" s="20"/>
      <c r="AHZ30" s="20"/>
      <c r="AIA30" s="20"/>
      <c r="AIB30" s="20"/>
      <c r="AIC30" s="20"/>
      <c r="AID30" s="20"/>
      <c r="AIE30" s="20"/>
      <c r="AIF30" s="20"/>
      <c r="AIG30" s="20"/>
      <c r="AIH30" s="20"/>
      <c r="AII30" s="20"/>
      <c r="AIJ30" s="20"/>
      <c r="AIK30" s="20"/>
      <c r="AIL30" s="20"/>
      <c r="AIM30" s="20"/>
      <c r="AIN30" s="20"/>
      <c r="AIO30" s="20"/>
      <c r="AIP30" s="20"/>
      <c r="AIQ30" s="20"/>
      <c r="AIR30" s="20"/>
      <c r="AIS30" s="20"/>
      <c r="AIT30" s="20"/>
      <c r="AIU30" s="20"/>
      <c r="AIV30" s="20"/>
      <c r="AIW30" s="20"/>
      <c r="AIX30" s="20"/>
      <c r="AIY30" s="20"/>
      <c r="AIZ30" s="20"/>
      <c r="AJA30" s="20"/>
      <c r="AJB30" s="20"/>
      <c r="AJC30" s="20"/>
      <c r="AJD30" s="20"/>
      <c r="AJE30" s="20"/>
      <c r="AJF30" s="20"/>
      <c r="AJG30" s="20"/>
      <c r="AJH30" s="20"/>
      <c r="AJI30" s="20"/>
      <c r="AJJ30" s="20"/>
      <c r="AJK30" s="20"/>
      <c r="AJL30" s="20"/>
      <c r="AJM30" s="20"/>
      <c r="AJN30" s="20"/>
      <c r="AJO30" s="20"/>
      <c r="AJP30" s="20"/>
      <c r="AJQ30" s="20"/>
      <c r="AJR30" s="20"/>
      <c r="AJS30" s="20"/>
      <c r="AJT30" s="20"/>
      <c r="AJU30" s="20"/>
      <c r="AJV30" s="20"/>
      <c r="AJW30" s="20"/>
      <c r="AJX30" s="20"/>
      <c r="AJY30" s="20"/>
      <c r="AJZ30" s="20"/>
      <c r="AKA30" s="20"/>
      <c r="AKB30" s="20"/>
      <c r="AKC30" s="20"/>
      <c r="AKD30" s="20"/>
      <c r="AKE30" s="20"/>
      <c r="AKF30" s="20"/>
      <c r="AKG30" s="20"/>
      <c r="AKH30" s="20"/>
      <c r="AKI30" s="20"/>
      <c r="AKJ30" s="20"/>
      <c r="AKK30" s="20"/>
      <c r="AKL30" s="20"/>
      <c r="AKM30" s="20"/>
      <c r="AKN30" s="20"/>
      <c r="AKO30" s="20"/>
      <c r="AKP30" s="20"/>
      <c r="AKQ30" s="20"/>
      <c r="AKR30" s="20"/>
      <c r="AKS30" s="20"/>
      <c r="AKT30" s="20"/>
      <c r="AKU30" s="20"/>
      <c r="AKV30" s="20"/>
      <c r="AKW30" s="20"/>
      <c r="AKX30" s="20"/>
      <c r="AKY30" s="20"/>
      <c r="AKZ30" s="20"/>
      <c r="ALA30" s="20"/>
      <c r="ALB30" s="20"/>
      <c r="ALC30" s="20"/>
      <c r="ALD30" s="20"/>
      <c r="ALE30" s="20"/>
      <c r="ALF30" s="20"/>
      <c r="ALG30" s="20"/>
      <c r="ALH30" s="20"/>
      <c r="ALI30" s="20"/>
      <c r="ALJ30" s="20"/>
      <c r="ALK30" s="20"/>
      <c r="ALL30" s="20"/>
      <c r="ALM30" s="20"/>
      <c r="ALN30" s="20"/>
      <c r="ALO30" s="20"/>
      <c r="ALP30" s="20"/>
      <c r="ALQ30" s="20"/>
      <c r="ALR30" s="20"/>
      <c r="ALS30" s="20"/>
      <c r="ALT30" s="20"/>
      <c r="ALU30" s="20"/>
      <c r="ALV30" s="20"/>
      <c r="ALW30" s="20"/>
      <c r="ALX30" s="20"/>
      <c r="ALY30" s="20"/>
      <c r="ALZ30" s="20"/>
      <c r="AMA30" s="20"/>
      <c r="AMB30" s="20"/>
      <c r="AMC30" s="20"/>
      <c r="AMD30" s="20"/>
      <c r="AME30" s="20"/>
    </row>
    <row r="31" spans="1:1022">
      <c r="A31" s="10" t="s">
        <v>48</v>
      </c>
      <c r="B31" s="10" t="s">
        <v>83</v>
      </c>
      <c r="C31" s="10" t="s">
        <v>84</v>
      </c>
      <c r="D31" s="10"/>
      <c r="E31" s="10"/>
      <c r="F31" s="10" t="s">
        <v>54</v>
      </c>
      <c r="G31" s="11"/>
      <c r="H31" s="12">
        <v>2</v>
      </c>
      <c r="I31" s="10" t="s">
        <v>19</v>
      </c>
      <c r="J31" s="10">
        <f t="shared" si="0"/>
        <v>1000</v>
      </c>
      <c r="K31" s="12"/>
      <c r="L31" s="14"/>
      <c r="M31" s="14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</row>
    <row r="32" spans="1:1022">
      <c r="A32" s="20" t="s">
        <v>48</v>
      </c>
      <c r="B32" s="20" t="s">
        <v>85</v>
      </c>
      <c r="C32" s="20" t="s">
        <v>86</v>
      </c>
      <c r="D32" s="20"/>
      <c r="E32" s="20"/>
      <c r="F32" s="20" t="s">
        <v>51</v>
      </c>
      <c r="G32" s="11"/>
      <c r="H32" s="18">
        <v>2</v>
      </c>
      <c r="I32" s="20" t="s">
        <v>19</v>
      </c>
      <c r="J32" s="10">
        <f t="shared" si="0"/>
        <v>1000</v>
      </c>
      <c r="K32" s="12"/>
      <c r="L32" s="14"/>
      <c r="M32" s="14"/>
      <c r="N32" s="1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  <c r="ZP32" s="20"/>
      <c r="ZQ32" s="20"/>
      <c r="ZR32" s="20"/>
      <c r="ZS32" s="20"/>
      <c r="ZT32" s="20"/>
      <c r="ZU32" s="20"/>
      <c r="ZV32" s="20"/>
      <c r="ZW32" s="20"/>
      <c r="ZX32" s="20"/>
      <c r="ZY32" s="20"/>
      <c r="ZZ32" s="20"/>
      <c r="AAA32" s="20"/>
      <c r="AAB32" s="20"/>
      <c r="AAC32" s="20"/>
      <c r="AAD32" s="20"/>
      <c r="AAE32" s="20"/>
      <c r="AAF32" s="20"/>
      <c r="AAG32" s="20"/>
      <c r="AAH32" s="20"/>
      <c r="AAI32" s="20"/>
      <c r="AAJ32" s="20"/>
      <c r="AAK32" s="20"/>
      <c r="AAL32" s="20"/>
      <c r="AAM32" s="20"/>
      <c r="AAN32" s="20"/>
      <c r="AAO32" s="20"/>
      <c r="AAP32" s="20"/>
      <c r="AAQ32" s="20"/>
      <c r="AAR32" s="20"/>
      <c r="AAS32" s="20"/>
      <c r="AAT32" s="20"/>
      <c r="AAU32" s="20"/>
      <c r="AAV32" s="20"/>
      <c r="AAW32" s="20"/>
      <c r="AAX32" s="20"/>
      <c r="AAY32" s="20"/>
      <c r="AAZ32" s="20"/>
      <c r="ABA32" s="20"/>
      <c r="ABB32" s="20"/>
      <c r="ABC32" s="20"/>
      <c r="ABD32" s="20"/>
      <c r="ABE32" s="20"/>
      <c r="ABF32" s="20"/>
      <c r="ABG32" s="20"/>
      <c r="ABH32" s="20"/>
      <c r="ABI32" s="20"/>
      <c r="ABJ32" s="20"/>
      <c r="ABK32" s="20"/>
      <c r="ABL32" s="20"/>
      <c r="ABM32" s="20"/>
      <c r="ABN32" s="20"/>
      <c r="ABO32" s="20"/>
      <c r="ABP32" s="20"/>
      <c r="ABQ32" s="20"/>
      <c r="ABR32" s="20"/>
      <c r="ABS32" s="20"/>
      <c r="ABT32" s="20"/>
      <c r="ABU32" s="20"/>
      <c r="ABV32" s="20"/>
      <c r="ABW32" s="20"/>
      <c r="ABX32" s="20"/>
      <c r="ABY32" s="20"/>
      <c r="ABZ32" s="20"/>
      <c r="ACA32" s="20"/>
      <c r="ACB32" s="20"/>
      <c r="ACC32" s="20"/>
      <c r="ACD32" s="20"/>
      <c r="ACE32" s="20"/>
      <c r="ACF32" s="20"/>
      <c r="ACG32" s="20"/>
      <c r="ACH32" s="20"/>
      <c r="ACI32" s="20"/>
      <c r="ACJ32" s="20"/>
      <c r="ACK32" s="20"/>
      <c r="ACL32" s="20"/>
      <c r="ACM32" s="20"/>
      <c r="ACN32" s="20"/>
      <c r="ACO32" s="20"/>
      <c r="ACP32" s="20"/>
      <c r="ACQ32" s="20"/>
      <c r="ACR32" s="20"/>
      <c r="ACS32" s="20"/>
      <c r="ACT32" s="20"/>
      <c r="ACU32" s="20"/>
      <c r="ACV32" s="20"/>
      <c r="ACW32" s="20"/>
      <c r="ACX32" s="20"/>
      <c r="ACY32" s="20"/>
      <c r="ACZ32" s="20"/>
      <c r="ADA32" s="20"/>
      <c r="ADB32" s="20"/>
      <c r="ADC32" s="20"/>
      <c r="ADD32" s="20"/>
      <c r="ADE32" s="20"/>
      <c r="ADF32" s="20"/>
      <c r="ADG32" s="20"/>
      <c r="ADH32" s="20"/>
      <c r="ADI32" s="20"/>
      <c r="ADJ32" s="20"/>
      <c r="ADK32" s="20"/>
      <c r="ADL32" s="20"/>
      <c r="ADM32" s="20"/>
      <c r="ADN32" s="20"/>
      <c r="ADO32" s="20"/>
      <c r="ADP32" s="20"/>
      <c r="ADQ32" s="20"/>
      <c r="ADR32" s="20"/>
      <c r="ADS32" s="20"/>
      <c r="ADT32" s="20"/>
      <c r="ADU32" s="20"/>
      <c r="ADV32" s="20"/>
      <c r="ADW32" s="20"/>
      <c r="ADX32" s="20"/>
      <c r="ADY32" s="20"/>
      <c r="ADZ32" s="20"/>
      <c r="AEA32" s="20"/>
      <c r="AEB32" s="20"/>
      <c r="AEC32" s="20"/>
      <c r="AED32" s="20"/>
      <c r="AEE32" s="20"/>
      <c r="AEF32" s="20"/>
      <c r="AEG32" s="20"/>
      <c r="AEH32" s="20"/>
      <c r="AEI32" s="20"/>
      <c r="AEJ32" s="20"/>
      <c r="AEK32" s="20"/>
      <c r="AEL32" s="20"/>
      <c r="AEM32" s="20"/>
      <c r="AEN32" s="20"/>
      <c r="AEO32" s="20"/>
      <c r="AEP32" s="20"/>
      <c r="AEQ32" s="20"/>
      <c r="AER32" s="20"/>
      <c r="AES32" s="20"/>
      <c r="AET32" s="20"/>
      <c r="AEU32" s="20"/>
      <c r="AEV32" s="20"/>
      <c r="AEW32" s="20"/>
      <c r="AEX32" s="20"/>
      <c r="AEY32" s="20"/>
      <c r="AEZ32" s="20"/>
      <c r="AFA32" s="20"/>
      <c r="AFB32" s="20"/>
      <c r="AFC32" s="20"/>
      <c r="AFD32" s="20"/>
      <c r="AFE32" s="20"/>
      <c r="AFF32" s="20"/>
      <c r="AFG32" s="20"/>
      <c r="AFH32" s="20"/>
      <c r="AFI32" s="20"/>
      <c r="AFJ32" s="20"/>
      <c r="AFK32" s="20"/>
      <c r="AFL32" s="20"/>
      <c r="AFM32" s="20"/>
      <c r="AFN32" s="20"/>
      <c r="AFO32" s="20"/>
      <c r="AFP32" s="20"/>
      <c r="AFQ32" s="20"/>
      <c r="AFR32" s="20"/>
      <c r="AFS32" s="20"/>
      <c r="AFT32" s="20"/>
      <c r="AFU32" s="20"/>
      <c r="AFV32" s="20"/>
      <c r="AFW32" s="20"/>
      <c r="AFX32" s="20"/>
      <c r="AFY32" s="20"/>
      <c r="AFZ32" s="20"/>
      <c r="AGA32" s="20"/>
      <c r="AGB32" s="20"/>
      <c r="AGC32" s="20"/>
      <c r="AGD32" s="20"/>
      <c r="AGE32" s="20"/>
      <c r="AGF32" s="20"/>
      <c r="AGG32" s="20"/>
      <c r="AGH32" s="20"/>
      <c r="AGI32" s="20"/>
      <c r="AGJ32" s="20"/>
      <c r="AGK32" s="20"/>
      <c r="AGL32" s="20"/>
      <c r="AGM32" s="20"/>
      <c r="AGN32" s="20"/>
      <c r="AGO32" s="20"/>
      <c r="AGP32" s="20"/>
      <c r="AGQ32" s="20"/>
      <c r="AGR32" s="20"/>
      <c r="AGS32" s="20"/>
      <c r="AGT32" s="20"/>
      <c r="AGU32" s="20"/>
      <c r="AGV32" s="20"/>
      <c r="AGW32" s="20"/>
      <c r="AGX32" s="20"/>
      <c r="AGY32" s="20"/>
      <c r="AGZ32" s="20"/>
      <c r="AHA32" s="20"/>
      <c r="AHB32" s="20"/>
      <c r="AHC32" s="20"/>
      <c r="AHD32" s="20"/>
      <c r="AHE32" s="20"/>
      <c r="AHF32" s="20"/>
      <c r="AHG32" s="20"/>
      <c r="AHH32" s="20"/>
      <c r="AHI32" s="20"/>
      <c r="AHJ32" s="20"/>
      <c r="AHK32" s="20"/>
      <c r="AHL32" s="20"/>
      <c r="AHM32" s="20"/>
      <c r="AHN32" s="20"/>
      <c r="AHO32" s="20"/>
      <c r="AHP32" s="20"/>
      <c r="AHQ32" s="20"/>
      <c r="AHR32" s="20"/>
      <c r="AHS32" s="20"/>
      <c r="AHT32" s="20"/>
      <c r="AHU32" s="20"/>
      <c r="AHV32" s="20"/>
      <c r="AHW32" s="20"/>
      <c r="AHX32" s="20"/>
      <c r="AHY32" s="20"/>
      <c r="AHZ32" s="20"/>
      <c r="AIA32" s="20"/>
      <c r="AIB32" s="20"/>
      <c r="AIC32" s="20"/>
      <c r="AID32" s="20"/>
      <c r="AIE32" s="20"/>
      <c r="AIF32" s="20"/>
      <c r="AIG32" s="20"/>
      <c r="AIH32" s="20"/>
      <c r="AII32" s="20"/>
      <c r="AIJ32" s="20"/>
      <c r="AIK32" s="20"/>
      <c r="AIL32" s="20"/>
      <c r="AIM32" s="20"/>
      <c r="AIN32" s="20"/>
      <c r="AIO32" s="20"/>
      <c r="AIP32" s="20"/>
      <c r="AIQ32" s="20"/>
      <c r="AIR32" s="20"/>
      <c r="AIS32" s="20"/>
      <c r="AIT32" s="20"/>
      <c r="AIU32" s="20"/>
      <c r="AIV32" s="20"/>
      <c r="AIW32" s="20"/>
      <c r="AIX32" s="20"/>
      <c r="AIY32" s="20"/>
      <c r="AIZ32" s="20"/>
      <c r="AJA32" s="20"/>
      <c r="AJB32" s="20"/>
      <c r="AJC32" s="20"/>
      <c r="AJD32" s="20"/>
      <c r="AJE32" s="20"/>
      <c r="AJF32" s="20"/>
      <c r="AJG32" s="20"/>
      <c r="AJH32" s="20"/>
      <c r="AJI32" s="20"/>
      <c r="AJJ32" s="20"/>
      <c r="AJK32" s="20"/>
      <c r="AJL32" s="20"/>
      <c r="AJM32" s="20"/>
      <c r="AJN32" s="20"/>
      <c r="AJO32" s="20"/>
      <c r="AJP32" s="20"/>
      <c r="AJQ32" s="20"/>
      <c r="AJR32" s="20"/>
      <c r="AJS32" s="20"/>
      <c r="AJT32" s="20"/>
      <c r="AJU32" s="20"/>
      <c r="AJV32" s="20"/>
      <c r="AJW32" s="20"/>
      <c r="AJX32" s="20"/>
      <c r="AJY32" s="20"/>
      <c r="AJZ32" s="20"/>
      <c r="AKA32" s="20"/>
      <c r="AKB32" s="20"/>
      <c r="AKC32" s="20"/>
      <c r="AKD32" s="20"/>
      <c r="AKE32" s="20"/>
      <c r="AKF32" s="20"/>
      <c r="AKG32" s="20"/>
      <c r="AKH32" s="20"/>
      <c r="AKI32" s="20"/>
      <c r="AKJ32" s="20"/>
      <c r="AKK32" s="20"/>
      <c r="AKL32" s="20"/>
      <c r="AKM32" s="20"/>
      <c r="AKN32" s="20"/>
      <c r="AKO32" s="20"/>
      <c r="AKP32" s="20"/>
      <c r="AKQ32" s="20"/>
      <c r="AKR32" s="20"/>
      <c r="AKS32" s="20"/>
      <c r="AKT32" s="20"/>
      <c r="AKU32" s="20"/>
      <c r="AKV32" s="20"/>
      <c r="AKW32" s="20"/>
      <c r="AKX32" s="20"/>
      <c r="AKY32" s="20"/>
      <c r="AKZ32" s="20"/>
      <c r="ALA32" s="20"/>
      <c r="ALB32" s="20"/>
      <c r="ALC32" s="20"/>
      <c r="ALD32" s="20"/>
      <c r="ALE32" s="20"/>
      <c r="ALF32" s="20"/>
      <c r="ALG32" s="20"/>
      <c r="ALH32" s="20"/>
      <c r="ALI32" s="20"/>
      <c r="ALJ32" s="20"/>
      <c r="ALK32" s="20"/>
      <c r="ALL32" s="20"/>
      <c r="ALM32" s="20"/>
      <c r="ALN32" s="20"/>
      <c r="ALO32" s="20"/>
      <c r="ALP32" s="20"/>
      <c r="ALQ32" s="20"/>
      <c r="ALR32" s="20"/>
      <c r="ALS32" s="20"/>
      <c r="ALT32" s="20"/>
      <c r="ALU32" s="20"/>
      <c r="ALV32" s="20"/>
      <c r="ALW32" s="20"/>
      <c r="ALX32" s="20"/>
      <c r="ALY32" s="20"/>
      <c r="ALZ32" s="20"/>
      <c r="AMA32" s="20"/>
      <c r="AMB32" s="20"/>
      <c r="AMC32" s="20"/>
      <c r="AMD32" s="20"/>
      <c r="AME32" s="20"/>
    </row>
    <row r="33" spans="1:1022">
      <c r="A33" s="20" t="s">
        <v>48</v>
      </c>
      <c r="B33" s="20" t="s">
        <v>87</v>
      </c>
      <c r="C33" s="20" t="s">
        <v>88</v>
      </c>
      <c r="D33" s="20"/>
      <c r="E33" s="20"/>
      <c r="F33" s="20" t="s">
        <v>51</v>
      </c>
      <c r="G33" s="11"/>
      <c r="H33" s="18">
        <v>2</v>
      </c>
      <c r="I33" s="20" t="s">
        <v>19</v>
      </c>
      <c r="J33" s="10">
        <f t="shared" si="0"/>
        <v>1000</v>
      </c>
      <c r="K33" s="12"/>
      <c r="L33" s="14"/>
      <c r="M33" s="14"/>
      <c r="N33" s="1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  <c r="ZH33" s="20"/>
      <c r="ZI33" s="20"/>
      <c r="ZJ33" s="20"/>
      <c r="ZK33" s="20"/>
      <c r="ZL33" s="20"/>
      <c r="ZM33" s="20"/>
      <c r="ZN33" s="20"/>
      <c r="ZO33" s="20"/>
      <c r="ZP33" s="20"/>
      <c r="ZQ33" s="20"/>
      <c r="ZR33" s="20"/>
      <c r="ZS33" s="20"/>
      <c r="ZT33" s="20"/>
      <c r="ZU33" s="20"/>
      <c r="ZV33" s="20"/>
      <c r="ZW33" s="20"/>
      <c r="ZX33" s="20"/>
      <c r="ZY33" s="20"/>
      <c r="ZZ33" s="20"/>
      <c r="AAA33" s="20"/>
      <c r="AAB33" s="20"/>
      <c r="AAC33" s="20"/>
      <c r="AAD33" s="20"/>
      <c r="AAE33" s="20"/>
      <c r="AAF33" s="20"/>
      <c r="AAG33" s="20"/>
      <c r="AAH33" s="20"/>
      <c r="AAI33" s="20"/>
      <c r="AAJ33" s="20"/>
      <c r="AAK33" s="20"/>
      <c r="AAL33" s="20"/>
      <c r="AAM33" s="20"/>
      <c r="AAN33" s="20"/>
      <c r="AAO33" s="20"/>
      <c r="AAP33" s="20"/>
      <c r="AAQ33" s="20"/>
      <c r="AAR33" s="20"/>
      <c r="AAS33" s="20"/>
      <c r="AAT33" s="20"/>
      <c r="AAU33" s="20"/>
      <c r="AAV33" s="20"/>
      <c r="AAW33" s="20"/>
      <c r="AAX33" s="20"/>
      <c r="AAY33" s="20"/>
      <c r="AAZ33" s="20"/>
      <c r="ABA33" s="20"/>
      <c r="ABB33" s="20"/>
      <c r="ABC33" s="20"/>
      <c r="ABD33" s="20"/>
      <c r="ABE33" s="20"/>
      <c r="ABF33" s="20"/>
      <c r="ABG33" s="20"/>
      <c r="ABH33" s="20"/>
      <c r="ABI33" s="20"/>
      <c r="ABJ33" s="20"/>
      <c r="ABK33" s="20"/>
      <c r="ABL33" s="20"/>
      <c r="ABM33" s="20"/>
      <c r="ABN33" s="20"/>
      <c r="ABO33" s="20"/>
      <c r="ABP33" s="20"/>
      <c r="ABQ33" s="20"/>
      <c r="ABR33" s="20"/>
      <c r="ABS33" s="20"/>
      <c r="ABT33" s="20"/>
      <c r="ABU33" s="20"/>
      <c r="ABV33" s="20"/>
      <c r="ABW33" s="20"/>
      <c r="ABX33" s="20"/>
      <c r="ABY33" s="20"/>
      <c r="ABZ33" s="20"/>
      <c r="ACA33" s="20"/>
      <c r="ACB33" s="20"/>
      <c r="ACC33" s="20"/>
      <c r="ACD33" s="20"/>
      <c r="ACE33" s="20"/>
      <c r="ACF33" s="20"/>
      <c r="ACG33" s="20"/>
      <c r="ACH33" s="20"/>
      <c r="ACI33" s="20"/>
      <c r="ACJ33" s="20"/>
      <c r="ACK33" s="20"/>
      <c r="ACL33" s="20"/>
      <c r="ACM33" s="20"/>
      <c r="ACN33" s="20"/>
      <c r="ACO33" s="20"/>
      <c r="ACP33" s="20"/>
      <c r="ACQ33" s="20"/>
      <c r="ACR33" s="20"/>
      <c r="ACS33" s="20"/>
      <c r="ACT33" s="20"/>
      <c r="ACU33" s="20"/>
      <c r="ACV33" s="20"/>
      <c r="ACW33" s="20"/>
      <c r="ACX33" s="20"/>
      <c r="ACY33" s="20"/>
      <c r="ACZ33" s="20"/>
      <c r="ADA33" s="20"/>
      <c r="ADB33" s="20"/>
      <c r="ADC33" s="20"/>
      <c r="ADD33" s="20"/>
      <c r="ADE33" s="20"/>
      <c r="ADF33" s="20"/>
      <c r="ADG33" s="20"/>
      <c r="ADH33" s="20"/>
      <c r="ADI33" s="20"/>
      <c r="ADJ33" s="20"/>
      <c r="ADK33" s="20"/>
      <c r="ADL33" s="20"/>
      <c r="ADM33" s="20"/>
      <c r="ADN33" s="20"/>
      <c r="ADO33" s="20"/>
      <c r="ADP33" s="20"/>
      <c r="ADQ33" s="20"/>
      <c r="ADR33" s="20"/>
      <c r="ADS33" s="20"/>
      <c r="ADT33" s="20"/>
      <c r="ADU33" s="20"/>
      <c r="ADV33" s="20"/>
      <c r="ADW33" s="20"/>
      <c r="ADX33" s="20"/>
      <c r="ADY33" s="20"/>
      <c r="ADZ33" s="20"/>
      <c r="AEA33" s="20"/>
      <c r="AEB33" s="20"/>
      <c r="AEC33" s="20"/>
      <c r="AED33" s="20"/>
      <c r="AEE33" s="20"/>
      <c r="AEF33" s="20"/>
      <c r="AEG33" s="20"/>
      <c r="AEH33" s="20"/>
      <c r="AEI33" s="20"/>
      <c r="AEJ33" s="20"/>
      <c r="AEK33" s="20"/>
      <c r="AEL33" s="20"/>
      <c r="AEM33" s="20"/>
      <c r="AEN33" s="20"/>
      <c r="AEO33" s="20"/>
      <c r="AEP33" s="20"/>
      <c r="AEQ33" s="20"/>
      <c r="AER33" s="20"/>
      <c r="AES33" s="20"/>
      <c r="AET33" s="20"/>
      <c r="AEU33" s="20"/>
      <c r="AEV33" s="20"/>
      <c r="AEW33" s="20"/>
      <c r="AEX33" s="20"/>
      <c r="AEY33" s="20"/>
      <c r="AEZ33" s="20"/>
      <c r="AFA33" s="20"/>
      <c r="AFB33" s="20"/>
      <c r="AFC33" s="20"/>
      <c r="AFD33" s="20"/>
      <c r="AFE33" s="20"/>
      <c r="AFF33" s="20"/>
      <c r="AFG33" s="20"/>
      <c r="AFH33" s="20"/>
      <c r="AFI33" s="20"/>
      <c r="AFJ33" s="20"/>
      <c r="AFK33" s="20"/>
      <c r="AFL33" s="20"/>
      <c r="AFM33" s="20"/>
      <c r="AFN33" s="20"/>
      <c r="AFO33" s="20"/>
      <c r="AFP33" s="20"/>
      <c r="AFQ33" s="20"/>
      <c r="AFR33" s="20"/>
      <c r="AFS33" s="20"/>
      <c r="AFT33" s="20"/>
      <c r="AFU33" s="20"/>
      <c r="AFV33" s="20"/>
      <c r="AFW33" s="20"/>
      <c r="AFX33" s="20"/>
      <c r="AFY33" s="20"/>
      <c r="AFZ33" s="20"/>
      <c r="AGA33" s="20"/>
      <c r="AGB33" s="20"/>
      <c r="AGC33" s="20"/>
      <c r="AGD33" s="20"/>
      <c r="AGE33" s="20"/>
      <c r="AGF33" s="20"/>
      <c r="AGG33" s="20"/>
      <c r="AGH33" s="20"/>
      <c r="AGI33" s="20"/>
      <c r="AGJ33" s="20"/>
      <c r="AGK33" s="20"/>
      <c r="AGL33" s="20"/>
      <c r="AGM33" s="20"/>
      <c r="AGN33" s="20"/>
      <c r="AGO33" s="20"/>
      <c r="AGP33" s="20"/>
      <c r="AGQ33" s="20"/>
      <c r="AGR33" s="20"/>
      <c r="AGS33" s="20"/>
      <c r="AGT33" s="20"/>
      <c r="AGU33" s="20"/>
      <c r="AGV33" s="20"/>
      <c r="AGW33" s="20"/>
      <c r="AGX33" s="20"/>
      <c r="AGY33" s="20"/>
      <c r="AGZ33" s="20"/>
      <c r="AHA33" s="20"/>
      <c r="AHB33" s="20"/>
      <c r="AHC33" s="20"/>
      <c r="AHD33" s="20"/>
      <c r="AHE33" s="20"/>
      <c r="AHF33" s="20"/>
      <c r="AHG33" s="20"/>
      <c r="AHH33" s="20"/>
      <c r="AHI33" s="20"/>
      <c r="AHJ33" s="20"/>
      <c r="AHK33" s="20"/>
      <c r="AHL33" s="20"/>
      <c r="AHM33" s="20"/>
      <c r="AHN33" s="20"/>
      <c r="AHO33" s="20"/>
      <c r="AHP33" s="20"/>
      <c r="AHQ33" s="20"/>
      <c r="AHR33" s="20"/>
      <c r="AHS33" s="20"/>
      <c r="AHT33" s="20"/>
      <c r="AHU33" s="20"/>
      <c r="AHV33" s="20"/>
      <c r="AHW33" s="20"/>
      <c r="AHX33" s="20"/>
      <c r="AHY33" s="20"/>
      <c r="AHZ33" s="20"/>
      <c r="AIA33" s="20"/>
      <c r="AIB33" s="20"/>
      <c r="AIC33" s="20"/>
      <c r="AID33" s="20"/>
      <c r="AIE33" s="20"/>
      <c r="AIF33" s="20"/>
      <c r="AIG33" s="20"/>
      <c r="AIH33" s="20"/>
      <c r="AII33" s="20"/>
      <c r="AIJ33" s="20"/>
      <c r="AIK33" s="20"/>
      <c r="AIL33" s="20"/>
      <c r="AIM33" s="20"/>
      <c r="AIN33" s="20"/>
      <c r="AIO33" s="20"/>
      <c r="AIP33" s="20"/>
      <c r="AIQ33" s="20"/>
      <c r="AIR33" s="20"/>
      <c r="AIS33" s="20"/>
      <c r="AIT33" s="20"/>
      <c r="AIU33" s="20"/>
      <c r="AIV33" s="20"/>
      <c r="AIW33" s="20"/>
      <c r="AIX33" s="20"/>
      <c r="AIY33" s="20"/>
      <c r="AIZ33" s="20"/>
      <c r="AJA33" s="20"/>
      <c r="AJB33" s="20"/>
      <c r="AJC33" s="20"/>
      <c r="AJD33" s="20"/>
      <c r="AJE33" s="20"/>
      <c r="AJF33" s="20"/>
      <c r="AJG33" s="20"/>
      <c r="AJH33" s="20"/>
      <c r="AJI33" s="20"/>
      <c r="AJJ33" s="20"/>
      <c r="AJK33" s="20"/>
      <c r="AJL33" s="20"/>
      <c r="AJM33" s="20"/>
      <c r="AJN33" s="20"/>
      <c r="AJO33" s="20"/>
      <c r="AJP33" s="20"/>
      <c r="AJQ33" s="20"/>
      <c r="AJR33" s="20"/>
      <c r="AJS33" s="20"/>
      <c r="AJT33" s="20"/>
      <c r="AJU33" s="20"/>
      <c r="AJV33" s="20"/>
      <c r="AJW33" s="20"/>
      <c r="AJX33" s="20"/>
      <c r="AJY33" s="20"/>
      <c r="AJZ33" s="20"/>
      <c r="AKA33" s="20"/>
      <c r="AKB33" s="20"/>
      <c r="AKC33" s="20"/>
      <c r="AKD33" s="20"/>
      <c r="AKE33" s="20"/>
      <c r="AKF33" s="20"/>
      <c r="AKG33" s="20"/>
      <c r="AKH33" s="20"/>
      <c r="AKI33" s="20"/>
      <c r="AKJ33" s="20"/>
      <c r="AKK33" s="20"/>
      <c r="AKL33" s="20"/>
      <c r="AKM33" s="20"/>
      <c r="AKN33" s="20"/>
      <c r="AKO33" s="20"/>
      <c r="AKP33" s="20"/>
      <c r="AKQ33" s="20"/>
      <c r="AKR33" s="20"/>
      <c r="AKS33" s="20"/>
      <c r="AKT33" s="20"/>
      <c r="AKU33" s="20"/>
      <c r="AKV33" s="20"/>
      <c r="AKW33" s="20"/>
      <c r="AKX33" s="20"/>
      <c r="AKY33" s="20"/>
      <c r="AKZ33" s="20"/>
      <c r="ALA33" s="20"/>
      <c r="ALB33" s="20"/>
      <c r="ALC33" s="20"/>
      <c r="ALD33" s="20"/>
      <c r="ALE33" s="20"/>
      <c r="ALF33" s="20"/>
      <c r="ALG33" s="20"/>
      <c r="ALH33" s="20"/>
      <c r="ALI33" s="20"/>
      <c r="ALJ33" s="20"/>
      <c r="ALK33" s="20"/>
      <c r="ALL33" s="20"/>
      <c r="ALM33" s="20"/>
      <c r="ALN33" s="20"/>
      <c r="ALO33" s="20"/>
      <c r="ALP33" s="20"/>
      <c r="ALQ33" s="20"/>
      <c r="ALR33" s="20"/>
      <c r="ALS33" s="20"/>
      <c r="ALT33" s="20"/>
      <c r="ALU33" s="20"/>
      <c r="ALV33" s="20"/>
      <c r="ALW33" s="20"/>
      <c r="ALX33" s="20"/>
      <c r="ALY33" s="20"/>
      <c r="ALZ33" s="20"/>
      <c r="AMA33" s="20"/>
      <c r="AMB33" s="20"/>
      <c r="AMC33" s="20"/>
      <c r="AMD33" s="20"/>
      <c r="AME33" s="20"/>
    </row>
    <row r="34" spans="1:1022">
      <c r="A34" s="10" t="s">
        <v>48</v>
      </c>
      <c r="B34" s="10" t="s">
        <v>89</v>
      </c>
      <c r="C34" s="10" t="s">
        <v>90</v>
      </c>
      <c r="D34" s="10"/>
      <c r="E34" s="10"/>
      <c r="F34" s="10" t="s">
        <v>51</v>
      </c>
      <c r="G34" s="11"/>
      <c r="H34" s="12">
        <v>6</v>
      </c>
      <c r="I34" s="10" t="s">
        <v>19</v>
      </c>
      <c r="J34" s="10">
        <f t="shared" si="0"/>
        <v>3000</v>
      </c>
      <c r="K34" s="12"/>
      <c r="L34" s="14"/>
      <c r="M34" s="14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10"/>
      <c r="XV34" s="10"/>
      <c r="XW34" s="10"/>
      <c r="XX34" s="10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10"/>
      <c r="YM34" s="10"/>
      <c r="YN34" s="10"/>
      <c r="YO34" s="10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10"/>
      <c r="ZD34" s="10"/>
      <c r="ZE34" s="10"/>
      <c r="ZF34" s="10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10"/>
      <c r="ZU34" s="10"/>
      <c r="ZV34" s="10"/>
      <c r="ZW34" s="10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10"/>
      <c r="AAL34" s="10"/>
      <c r="AAM34" s="10"/>
      <c r="AAN34" s="10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10"/>
      <c r="ABC34" s="10"/>
      <c r="ABD34" s="10"/>
      <c r="ABE34" s="10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10"/>
      <c r="ABT34" s="10"/>
      <c r="ABU34" s="10"/>
      <c r="ABV34" s="10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10"/>
      <c r="ACK34" s="10"/>
      <c r="ACL34" s="10"/>
      <c r="ACM34" s="10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10"/>
      <c r="ADB34" s="10"/>
      <c r="ADC34" s="10"/>
      <c r="ADD34" s="10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10"/>
      <c r="ADS34" s="10"/>
      <c r="ADT34" s="10"/>
      <c r="ADU34" s="10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10"/>
      <c r="AEJ34" s="10"/>
      <c r="AEK34" s="10"/>
      <c r="AEL34" s="10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10"/>
      <c r="AFA34" s="10"/>
      <c r="AFB34" s="10"/>
      <c r="AFC34" s="10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10"/>
      <c r="AFR34" s="10"/>
      <c r="AFS34" s="10"/>
      <c r="AFT34" s="10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10"/>
      <c r="AGI34" s="10"/>
      <c r="AGJ34" s="10"/>
      <c r="AGK34" s="10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10"/>
      <c r="AGZ34" s="10"/>
      <c r="AHA34" s="10"/>
      <c r="AHB34" s="10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10"/>
      <c r="AHQ34" s="10"/>
      <c r="AHR34" s="10"/>
      <c r="AHS34" s="10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  <c r="AIJ34" s="10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10"/>
      <c r="AIY34" s="10"/>
      <c r="AIZ34" s="10"/>
      <c r="AJA34" s="10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10"/>
      <c r="AJP34" s="10"/>
      <c r="AJQ34" s="10"/>
      <c r="AJR34" s="10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10"/>
      <c r="AKG34" s="10"/>
      <c r="AKH34" s="10"/>
      <c r="AKI34" s="10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10"/>
      <c r="AKX34" s="10"/>
      <c r="AKY34" s="10"/>
      <c r="AKZ34" s="10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10"/>
      <c r="ALO34" s="10"/>
      <c r="ALP34" s="10"/>
      <c r="ALQ34" s="10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10"/>
    </row>
    <row r="35" spans="1:1022">
      <c r="A35" s="10" t="s">
        <v>48</v>
      </c>
      <c r="B35" s="15" t="s">
        <v>91</v>
      </c>
      <c r="C35" s="10" t="s">
        <v>92</v>
      </c>
      <c r="D35" s="10"/>
      <c r="E35" s="10"/>
      <c r="F35" s="26" t="s">
        <v>54</v>
      </c>
      <c r="G35" s="11"/>
      <c r="H35" s="12">
        <v>3</v>
      </c>
      <c r="I35" s="10" t="s">
        <v>19</v>
      </c>
      <c r="J35" s="10">
        <f t="shared" ref="J35:J58" si="1">G$1*H35</f>
        <v>1500</v>
      </c>
      <c r="K35" s="12"/>
      <c r="L35" s="14"/>
      <c r="M35" s="14"/>
      <c r="N35" s="2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  <c r="XL35" s="10"/>
      <c r="XM35" s="10"/>
      <c r="XN35" s="10"/>
      <c r="XO35" s="10"/>
      <c r="XP35" s="10"/>
      <c r="XQ35" s="10"/>
      <c r="XR35" s="10"/>
      <c r="XS35" s="10"/>
      <c r="XT35" s="10"/>
      <c r="XU35" s="10"/>
      <c r="XV35" s="10"/>
      <c r="XW35" s="10"/>
      <c r="XX35" s="10"/>
      <c r="XY35" s="10"/>
      <c r="XZ35" s="10"/>
      <c r="YA35" s="10"/>
      <c r="YB35" s="10"/>
      <c r="YC35" s="10"/>
      <c r="YD35" s="10"/>
      <c r="YE35" s="10"/>
      <c r="YF35" s="10"/>
      <c r="YG35" s="10"/>
      <c r="YH35" s="10"/>
      <c r="YI35" s="10"/>
      <c r="YJ35" s="10"/>
      <c r="YK35" s="10"/>
      <c r="YL35" s="10"/>
      <c r="YM35" s="10"/>
      <c r="YN35" s="10"/>
      <c r="YO35" s="10"/>
      <c r="YP35" s="10"/>
      <c r="YQ35" s="10"/>
      <c r="YR35" s="10"/>
      <c r="YS35" s="10"/>
      <c r="YT35" s="10"/>
      <c r="YU35" s="10"/>
      <c r="YV35" s="10"/>
      <c r="YW35" s="10"/>
      <c r="YX35" s="10"/>
      <c r="YY35" s="10"/>
      <c r="YZ35" s="10"/>
      <c r="ZA35" s="10"/>
      <c r="ZB35" s="10"/>
      <c r="ZC35" s="10"/>
      <c r="ZD35" s="10"/>
      <c r="ZE35" s="10"/>
      <c r="ZF35" s="10"/>
      <c r="ZG35" s="10"/>
      <c r="ZH35" s="10"/>
      <c r="ZI35" s="10"/>
      <c r="ZJ35" s="10"/>
      <c r="ZK35" s="10"/>
      <c r="ZL35" s="10"/>
      <c r="ZM35" s="10"/>
      <c r="ZN35" s="10"/>
      <c r="ZO35" s="10"/>
      <c r="ZP35" s="10"/>
      <c r="ZQ35" s="10"/>
      <c r="ZR35" s="10"/>
      <c r="ZS35" s="10"/>
      <c r="ZT35" s="10"/>
      <c r="ZU35" s="10"/>
      <c r="ZV35" s="10"/>
      <c r="ZW35" s="10"/>
      <c r="ZX35" s="10"/>
      <c r="ZY35" s="10"/>
      <c r="ZZ35" s="10"/>
      <c r="AAA35" s="10"/>
      <c r="AAB35" s="10"/>
      <c r="AAC35" s="10"/>
      <c r="AAD35" s="10"/>
      <c r="AAE35" s="10"/>
      <c r="AAF35" s="10"/>
      <c r="AAG35" s="10"/>
      <c r="AAH35" s="10"/>
      <c r="AAI35" s="10"/>
      <c r="AAJ35" s="10"/>
      <c r="AAK35" s="10"/>
      <c r="AAL35" s="10"/>
      <c r="AAM35" s="10"/>
      <c r="AAN35" s="10"/>
      <c r="AAO35" s="10"/>
      <c r="AAP35" s="10"/>
      <c r="AAQ35" s="10"/>
      <c r="AAR35" s="10"/>
      <c r="AAS35" s="10"/>
      <c r="AAT35" s="10"/>
      <c r="AAU35" s="10"/>
      <c r="AAV35" s="10"/>
      <c r="AAW35" s="10"/>
      <c r="AAX35" s="10"/>
      <c r="AAY35" s="10"/>
      <c r="AAZ35" s="10"/>
      <c r="ABA35" s="10"/>
      <c r="ABB35" s="10"/>
      <c r="ABC35" s="10"/>
      <c r="ABD35" s="10"/>
      <c r="ABE35" s="10"/>
      <c r="ABF35" s="10"/>
      <c r="ABG35" s="10"/>
      <c r="ABH35" s="10"/>
      <c r="ABI35" s="10"/>
      <c r="ABJ35" s="10"/>
      <c r="ABK35" s="10"/>
      <c r="ABL35" s="10"/>
      <c r="ABM35" s="10"/>
      <c r="ABN35" s="10"/>
      <c r="ABO35" s="10"/>
      <c r="ABP35" s="10"/>
      <c r="ABQ35" s="10"/>
      <c r="ABR35" s="10"/>
      <c r="ABS35" s="10"/>
      <c r="ABT35" s="10"/>
      <c r="ABU35" s="10"/>
      <c r="ABV35" s="10"/>
      <c r="ABW35" s="10"/>
      <c r="ABX35" s="10"/>
      <c r="ABY35" s="10"/>
      <c r="ABZ35" s="10"/>
      <c r="ACA35" s="10"/>
      <c r="ACB35" s="10"/>
      <c r="ACC35" s="10"/>
      <c r="ACD35" s="10"/>
      <c r="ACE35" s="10"/>
      <c r="ACF35" s="10"/>
      <c r="ACG35" s="10"/>
      <c r="ACH35" s="10"/>
      <c r="ACI35" s="10"/>
      <c r="ACJ35" s="10"/>
      <c r="ACK35" s="10"/>
      <c r="ACL35" s="10"/>
      <c r="ACM35" s="10"/>
      <c r="ACN35" s="10"/>
      <c r="ACO35" s="10"/>
      <c r="ACP35" s="10"/>
      <c r="ACQ35" s="10"/>
      <c r="ACR35" s="10"/>
      <c r="ACS35" s="10"/>
      <c r="ACT35" s="10"/>
      <c r="ACU35" s="10"/>
      <c r="ACV35" s="10"/>
      <c r="ACW35" s="10"/>
      <c r="ACX35" s="10"/>
      <c r="ACY35" s="10"/>
      <c r="ACZ35" s="10"/>
      <c r="ADA35" s="10"/>
      <c r="ADB35" s="10"/>
      <c r="ADC35" s="10"/>
      <c r="ADD35" s="10"/>
      <c r="ADE35" s="10"/>
      <c r="ADF35" s="10"/>
      <c r="ADG35" s="10"/>
      <c r="ADH35" s="10"/>
      <c r="ADI35" s="10"/>
      <c r="ADJ35" s="10"/>
      <c r="ADK35" s="10"/>
      <c r="ADL35" s="10"/>
      <c r="ADM35" s="10"/>
      <c r="ADN35" s="10"/>
      <c r="ADO35" s="10"/>
      <c r="ADP35" s="10"/>
      <c r="ADQ35" s="10"/>
      <c r="ADR35" s="10"/>
      <c r="ADS35" s="10"/>
      <c r="ADT35" s="10"/>
      <c r="ADU35" s="10"/>
      <c r="ADV35" s="10"/>
      <c r="ADW35" s="10"/>
      <c r="ADX35" s="10"/>
      <c r="ADY35" s="10"/>
      <c r="ADZ35" s="10"/>
      <c r="AEA35" s="10"/>
      <c r="AEB35" s="10"/>
      <c r="AEC35" s="10"/>
      <c r="AED35" s="10"/>
      <c r="AEE35" s="10"/>
      <c r="AEF35" s="10"/>
      <c r="AEG35" s="10"/>
      <c r="AEH35" s="10"/>
      <c r="AEI35" s="10"/>
      <c r="AEJ35" s="10"/>
      <c r="AEK35" s="10"/>
      <c r="AEL35" s="10"/>
      <c r="AEM35" s="10"/>
      <c r="AEN35" s="10"/>
      <c r="AEO35" s="10"/>
      <c r="AEP35" s="10"/>
      <c r="AEQ35" s="10"/>
      <c r="AER35" s="10"/>
      <c r="AES35" s="10"/>
      <c r="AET35" s="10"/>
      <c r="AEU35" s="10"/>
      <c r="AEV35" s="10"/>
      <c r="AEW35" s="10"/>
      <c r="AEX35" s="10"/>
      <c r="AEY35" s="10"/>
      <c r="AEZ35" s="10"/>
      <c r="AFA35" s="10"/>
      <c r="AFB35" s="10"/>
      <c r="AFC35" s="10"/>
      <c r="AFD35" s="10"/>
      <c r="AFE35" s="10"/>
      <c r="AFF35" s="10"/>
      <c r="AFG35" s="10"/>
      <c r="AFH35" s="10"/>
      <c r="AFI35" s="10"/>
      <c r="AFJ35" s="10"/>
      <c r="AFK35" s="10"/>
      <c r="AFL35" s="10"/>
      <c r="AFM35" s="10"/>
      <c r="AFN35" s="10"/>
      <c r="AFO35" s="10"/>
      <c r="AFP35" s="10"/>
      <c r="AFQ35" s="10"/>
      <c r="AFR35" s="10"/>
      <c r="AFS35" s="10"/>
      <c r="AFT35" s="10"/>
      <c r="AFU35" s="10"/>
      <c r="AFV35" s="10"/>
      <c r="AFW35" s="10"/>
      <c r="AFX35" s="10"/>
      <c r="AFY35" s="10"/>
      <c r="AFZ35" s="10"/>
      <c r="AGA35" s="10"/>
      <c r="AGB35" s="10"/>
      <c r="AGC35" s="10"/>
      <c r="AGD35" s="10"/>
      <c r="AGE35" s="10"/>
      <c r="AGF35" s="10"/>
      <c r="AGG35" s="10"/>
      <c r="AGH35" s="10"/>
      <c r="AGI35" s="10"/>
      <c r="AGJ35" s="10"/>
      <c r="AGK35" s="10"/>
      <c r="AGL35" s="10"/>
      <c r="AGM35" s="10"/>
      <c r="AGN35" s="10"/>
      <c r="AGO35" s="10"/>
      <c r="AGP35" s="10"/>
      <c r="AGQ35" s="10"/>
      <c r="AGR35" s="10"/>
      <c r="AGS35" s="10"/>
      <c r="AGT35" s="10"/>
      <c r="AGU35" s="10"/>
      <c r="AGV35" s="10"/>
      <c r="AGW35" s="10"/>
      <c r="AGX35" s="10"/>
      <c r="AGY35" s="10"/>
      <c r="AGZ35" s="10"/>
      <c r="AHA35" s="10"/>
      <c r="AHB35" s="10"/>
      <c r="AHC35" s="10"/>
      <c r="AHD35" s="10"/>
      <c r="AHE35" s="10"/>
      <c r="AHF35" s="10"/>
      <c r="AHG35" s="10"/>
      <c r="AHH35" s="10"/>
      <c r="AHI35" s="10"/>
      <c r="AHJ35" s="10"/>
      <c r="AHK35" s="10"/>
      <c r="AHL35" s="10"/>
      <c r="AHM35" s="10"/>
      <c r="AHN35" s="10"/>
      <c r="AHO35" s="10"/>
      <c r="AHP35" s="10"/>
      <c r="AHQ35" s="10"/>
      <c r="AHR35" s="10"/>
      <c r="AHS35" s="10"/>
      <c r="AHT35" s="10"/>
      <c r="AHU35" s="10"/>
      <c r="AHV35" s="10"/>
      <c r="AHW35" s="10"/>
      <c r="AHX35" s="10"/>
      <c r="AHY35" s="10"/>
      <c r="AHZ35" s="10"/>
      <c r="AIA35" s="10"/>
      <c r="AIB35" s="10"/>
      <c r="AIC35" s="10"/>
      <c r="AID35" s="10"/>
      <c r="AIE35" s="10"/>
      <c r="AIF35" s="10"/>
      <c r="AIG35" s="10"/>
      <c r="AIH35" s="10"/>
      <c r="AII35" s="10"/>
      <c r="AIJ35" s="10"/>
      <c r="AIK35" s="10"/>
      <c r="AIL35" s="10"/>
      <c r="AIM35" s="10"/>
      <c r="AIN35" s="10"/>
      <c r="AIO35" s="10"/>
      <c r="AIP35" s="10"/>
      <c r="AIQ35" s="10"/>
      <c r="AIR35" s="10"/>
      <c r="AIS35" s="10"/>
      <c r="AIT35" s="10"/>
      <c r="AIU35" s="10"/>
      <c r="AIV35" s="10"/>
      <c r="AIW35" s="10"/>
      <c r="AIX35" s="10"/>
      <c r="AIY35" s="10"/>
      <c r="AIZ35" s="10"/>
      <c r="AJA35" s="10"/>
      <c r="AJB35" s="10"/>
      <c r="AJC35" s="10"/>
      <c r="AJD35" s="10"/>
      <c r="AJE35" s="10"/>
      <c r="AJF35" s="10"/>
      <c r="AJG35" s="10"/>
      <c r="AJH35" s="10"/>
      <c r="AJI35" s="10"/>
      <c r="AJJ35" s="10"/>
      <c r="AJK35" s="10"/>
      <c r="AJL35" s="10"/>
      <c r="AJM35" s="10"/>
      <c r="AJN35" s="10"/>
      <c r="AJO35" s="10"/>
      <c r="AJP35" s="10"/>
      <c r="AJQ35" s="10"/>
      <c r="AJR35" s="10"/>
      <c r="AJS35" s="10"/>
      <c r="AJT35" s="10"/>
      <c r="AJU35" s="10"/>
      <c r="AJV35" s="10"/>
      <c r="AJW35" s="10"/>
      <c r="AJX35" s="10"/>
      <c r="AJY35" s="10"/>
      <c r="AJZ35" s="10"/>
      <c r="AKA35" s="10"/>
      <c r="AKB35" s="10"/>
      <c r="AKC35" s="10"/>
      <c r="AKD35" s="10"/>
      <c r="AKE35" s="10"/>
      <c r="AKF35" s="10"/>
      <c r="AKG35" s="10"/>
      <c r="AKH35" s="10"/>
      <c r="AKI35" s="10"/>
      <c r="AKJ35" s="10"/>
      <c r="AKK35" s="10"/>
      <c r="AKL35" s="10"/>
      <c r="AKM35" s="10"/>
      <c r="AKN35" s="10"/>
      <c r="AKO35" s="10"/>
      <c r="AKP35" s="10"/>
      <c r="AKQ35" s="10"/>
      <c r="AKR35" s="10"/>
      <c r="AKS35" s="10"/>
      <c r="AKT35" s="10"/>
      <c r="AKU35" s="10"/>
      <c r="AKV35" s="10"/>
      <c r="AKW35" s="10"/>
      <c r="AKX35" s="10"/>
      <c r="AKY35" s="10"/>
      <c r="AKZ35" s="10"/>
      <c r="ALA35" s="10"/>
      <c r="ALB35" s="10"/>
      <c r="ALC35" s="10"/>
      <c r="ALD35" s="10"/>
      <c r="ALE35" s="10"/>
      <c r="ALF35" s="10"/>
      <c r="ALG35" s="10"/>
      <c r="ALH35" s="10"/>
      <c r="ALI35" s="10"/>
      <c r="ALJ35" s="10"/>
      <c r="ALK35" s="10"/>
      <c r="ALL35" s="10"/>
      <c r="ALM35" s="10"/>
      <c r="ALN35" s="10"/>
      <c r="ALO35" s="10"/>
      <c r="ALP35" s="10"/>
      <c r="ALQ35" s="10"/>
      <c r="ALR35" s="10"/>
      <c r="ALS35" s="10"/>
      <c r="ALT35" s="10"/>
      <c r="ALU35" s="10"/>
      <c r="ALV35" s="10"/>
      <c r="ALW35" s="10"/>
      <c r="ALX35" s="10"/>
      <c r="ALY35" s="10"/>
      <c r="ALZ35" s="10"/>
      <c r="AMA35" s="10"/>
      <c r="AMB35" s="10"/>
      <c r="AMC35" s="10"/>
      <c r="AMD35" s="10"/>
      <c r="AME35" s="10"/>
    </row>
    <row r="36" spans="1:1022">
      <c r="A36" s="10" t="s">
        <v>48</v>
      </c>
      <c r="B36" s="10" t="s">
        <v>93</v>
      </c>
      <c r="C36" s="10" t="s">
        <v>94</v>
      </c>
      <c r="D36" s="10"/>
      <c r="E36" s="10"/>
      <c r="F36" s="10" t="s">
        <v>66</v>
      </c>
      <c r="G36" s="11" t="s">
        <v>95</v>
      </c>
      <c r="H36" s="12">
        <v>4</v>
      </c>
      <c r="I36" s="10" t="s">
        <v>19</v>
      </c>
      <c r="J36" s="10">
        <f t="shared" si="1"/>
        <v>2000</v>
      </c>
      <c r="K36" s="12"/>
      <c r="L36" s="14"/>
      <c r="M36" s="14"/>
      <c r="N36" s="10"/>
      <c r="O36" s="10" t="s">
        <v>67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  <c r="XL36" s="10"/>
      <c r="XM36" s="10"/>
      <c r="XN36" s="10"/>
      <c r="XO36" s="10"/>
      <c r="XP36" s="10"/>
      <c r="XQ36" s="10"/>
      <c r="XR36" s="10"/>
      <c r="XS36" s="10"/>
      <c r="XT36" s="10"/>
      <c r="XU36" s="10"/>
      <c r="XV36" s="10"/>
      <c r="XW36" s="10"/>
      <c r="XX36" s="10"/>
      <c r="XY36" s="10"/>
      <c r="XZ36" s="10"/>
      <c r="YA36" s="10"/>
      <c r="YB36" s="10"/>
      <c r="YC36" s="10"/>
      <c r="YD36" s="10"/>
      <c r="YE36" s="10"/>
      <c r="YF36" s="10"/>
      <c r="YG36" s="10"/>
      <c r="YH36" s="10"/>
      <c r="YI36" s="10"/>
      <c r="YJ36" s="10"/>
      <c r="YK36" s="10"/>
      <c r="YL36" s="10"/>
      <c r="YM36" s="10"/>
      <c r="YN36" s="10"/>
      <c r="YO36" s="10"/>
      <c r="YP36" s="10"/>
      <c r="YQ36" s="10"/>
      <c r="YR36" s="10"/>
      <c r="YS36" s="10"/>
      <c r="YT36" s="10"/>
      <c r="YU36" s="10"/>
      <c r="YV36" s="10"/>
      <c r="YW36" s="10"/>
      <c r="YX36" s="10"/>
      <c r="YY36" s="10"/>
      <c r="YZ36" s="10"/>
      <c r="ZA36" s="10"/>
      <c r="ZB36" s="10"/>
      <c r="ZC36" s="10"/>
      <c r="ZD36" s="10"/>
      <c r="ZE36" s="10"/>
      <c r="ZF36" s="10"/>
      <c r="ZG36" s="10"/>
      <c r="ZH36" s="10"/>
      <c r="ZI36" s="10"/>
      <c r="ZJ36" s="10"/>
      <c r="ZK36" s="10"/>
      <c r="ZL36" s="10"/>
      <c r="ZM36" s="10"/>
      <c r="ZN36" s="10"/>
      <c r="ZO36" s="10"/>
      <c r="ZP36" s="10"/>
      <c r="ZQ36" s="10"/>
      <c r="ZR36" s="10"/>
      <c r="ZS36" s="10"/>
      <c r="ZT36" s="10"/>
      <c r="ZU36" s="10"/>
      <c r="ZV36" s="10"/>
      <c r="ZW36" s="10"/>
      <c r="ZX36" s="10"/>
      <c r="ZY36" s="10"/>
      <c r="ZZ36" s="10"/>
      <c r="AAA36" s="10"/>
      <c r="AAB36" s="10"/>
      <c r="AAC36" s="10"/>
      <c r="AAD36" s="10"/>
      <c r="AAE36" s="10"/>
      <c r="AAF36" s="10"/>
      <c r="AAG36" s="10"/>
      <c r="AAH36" s="10"/>
      <c r="AAI36" s="10"/>
      <c r="AAJ36" s="10"/>
      <c r="AAK36" s="10"/>
      <c r="AAL36" s="10"/>
      <c r="AAM36" s="10"/>
      <c r="AAN36" s="10"/>
      <c r="AAO36" s="10"/>
      <c r="AAP36" s="10"/>
      <c r="AAQ36" s="10"/>
      <c r="AAR36" s="10"/>
      <c r="AAS36" s="10"/>
      <c r="AAT36" s="10"/>
      <c r="AAU36" s="10"/>
      <c r="AAV36" s="10"/>
      <c r="AAW36" s="10"/>
      <c r="AAX36" s="10"/>
      <c r="AAY36" s="10"/>
      <c r="AAZ36" s="10"/>
      <c r="ABA36" s="10"/>
      <c r="ABB36" s="10"/>
      <c r="ABC36" s="10"/>
      <c r="ABD36" s="10"/>
      <c r="ABE36" s="10"/>
      <c r="ABF36" s="10"/>
      <c r="ABG36" s="10"/>
      <c r="ABH36" s="10"/>
      <c r="ABI36" s="10"/>
      <c r="ABJ36" s="10"/>
      <c r="ABK36" s="10"/>
      <c r="ABL36" s="10"/>
      <c r="ABM36" s="10"/>
      <c r="ABN36" s="10"/>
      <c r="ABO36" s="10"/>
      <c r="ABP36" s="10"/>
      <c r="ABQ36" s="10"/>
      <c r="ABR36" s="10"/>
      <c r="ABS36" s="10"/>
      <c r="ABT36" s="10"/>
      <c r="ABU36" s="10"/>
      <c r="ABV36" s="10"/>
      <c r="ABW36" s="10"/>
      <c r="ABX36" s="10"/>
      <c r="ABY36" s="10"/>
      <c r="ABZ36" s="10"/>
      <c r="ACA36" s="10"/>
      <c r="ACB36" s="10"/>
      <c r="ACC36" s="10"/>
      <c r="ACD36" s="10"/>
      <c r="ACE36" s="10"/>
      <c r="ACF36" s="10"/>
      <c r="ACG36" s="10"/>
      <c r="ACH36" s="10"/>
      <c r="ACI36" s="10"/>
      <c r="ACJ36" s="10"/>
      <c r="ACK36" s="10"/>
      <c r="ACL36" s="10"/>
      <c r="ACM36" s="10"/>
      <c r="ACN36" s="10"/>
      <c r="ACO36" s="10"/>
      <c r="ACP36" s="10"/>
      <c r="ACQ36" s="10"/>
      <c r="ACR36" s="10"/>
      <c r="ACS36" s="10"/>
      <c r="ACT36" s="10"/>
      <c r="ACU36" s="10"/>
      <c r="ACV36" s="10"/>
      <c r="ACW36" s="10"/>
      <c r="ACX36" s="10"/>
      <c r="ACY36" s="10"/>
      <c r="ACZ36" s="10"/>
      <c r="ADA36" s="10"/>
      <c r="ADB36" s="10"/>
      <c r="ADC36" s="10"/>
      <c r="ADD36" s="10"/>
      <c r="ADE36" s="10"/>
      <c r="ADF36" s="10"/>
      <c r="ADG36" s="10"/>
      <c r="ADH36" s="10"/>
      <c r="ADI36" s="10"/>
      <c r="ADJ36" s="10"/>
      <c r="ADK36" s="10"/>
      <c r="ADL36" s="10"/>
      <c r="ADM36" s="10"/>
      <c r="ADN36" s="10"/>
      <c r="ADO36" s="10"/>
      <c r="ADP36" s="10"/>
      <c r="ADQ36" s="10"/>
      <c r="ADR36" s="10"/>
      <c r="ADS36" s="10"/>
      <c r="ADT36" s="10"/>
      <c r="ADU36" s="10"/>
      <c r="ADV36" s="10"/>
      <c r="ADW36" s="10"/>
      <c r="ADX36" s="10"/>
      <c r="ADY36" s="10"/>
      <c r="ADZ36" s="10"/>
      <c r="AEA36" s="10"/>
      <c r="AEB36" s="10"/>
      <c r="AEC36" s="10"/>
      <c r="AED36" s="10"/>
      <c r="AEE36" s="10"/>
      <c r="AEF36" s="10"/>
      <c r="AEG36" s="10"/>
      <c r="AEH36" s="10"/>
      <c r="AEI36" s="10"/>
      <c r="AEJ36" s="10"/>
      <c r="AEK36" s="10"/>
      <c r="AEL36" s="10"/>
      <c r="AEM36" s="10"/>
      <c r="AEN36" s="10"/>
      <c r="AEO36" s="10"/>
      <c r="AEP36" s="10"/>
      <c r="AEQ36" s="10"/>
      <c r="AER36" s="10"/>
      <c r="AES36" s="10"/>
      <c r="AET36" s="10"/>
      <c r="AEU36" s="10"/>
      <c r="AEV36" s="10"/>
      <c r="AEW36" s="10"/>
      <c r="AEX36" s="10"/>
      <c r="AEY36" s="10"/>
      <c r="AEZ36" s="10"/>
      <c r="AFA36" s="10"/>
      <c r="AFB36" s="10"/>
      <c r="AFC36" s="10"/>
      <c r="AFD36" s="10"/>
      <c r="AFE36" s="10"/>
      <c r="AFF36" s="10"/>
      <c r="AFG36" s="10"/>
      <c r="AFH36" s="10"/>
      <c r="AFI36" s="10"/>
      <c r="AFJ36" s="10"/>
      <c r="AFK36" s="10"/>
      <c r="AFL36" s="10"/>
      <c r="AFM36" s="10"/>
      <c r="AFN36" s="10"/>
      <c r="AFO36" s="10"/>
      <c r="AFP36" s="10"/>
      <c r="AFQ36" s="10"/>
      <c r="AFR36" s="10"/>
      <c r="AFS36" s="10"/>
      <c r="AFT36" s="10"/>
      <c r="AFU36" s="10"/>
      <c r="AFV36" s="10"/>
      <c r="AFW36" s="10"/>
      <c r="AFX36" s="10"/>
      <c r="AFY36" s="10"/>
      <c r="AFZ36" s="10"/>
      <c r="AGA36" s="10"/>
      <c r="AGB36" s="10"/>
      <c r="AGC36" s="10"/>
      <c r="AGD36" s="10"/>
      <c r="AGE36" s="10"/>
      <c r="AGF36" s="10"/>
      <c r="AGG36" s="10"/>
      <c r="AGH36" s="10"/>
      <c r="AGI36" s="10"/>
      <c r="AGJ36" s="10"/>
      <c r="AGK36" s="10"/>
      <c r="AGL36" s="10"/>
      <c r="AGM36" s="10"/>
      <c r="AGN36" s="10"/>
      <c r="AGO36" s="10"/>
      <c r="AGP36" s="10"/>
      <c r="AGQ36" s="10"/>
      <c r="AGR36" s="10"/>
      <c r="AGS36" s="10"/>
      <c r="AGT36" s="10"/>
      <c r="AGU36" s="10"/>
      <c r="AGV36" s="10"/>
      <c r="AGW36" s="10"/>
      <c r="AGX36" s="10"/>
      <c r="AGY36" s="10"/>
      <c r="AGZ36" s="10"/>
      <c r="AHA36" s="10"/>
      <c r="AHB36" s="10"/>
      <c r="AHC36" s="10"/>
      <c r="AHD36" s="10"/>
      <c r="AHE36" s="10"/>
      <c r="AHF36" s="10"/>
      <c r="AHG36" s="10"/>
      <c r="AHH36" s="10"/>
      <c r="AHI36" s="10"/>
      <c r="AHJ36" s="10"/>
      <c r="AHK36" s="10"/>
      <c r="AHL36" s="10"/>
      <c r="AHM36" s="10"/>
      <c r="AHN36" s="10"/>
      <c r="AHO36" s="10"/>
      <c r="AHP36" s="10"/>
      <c r="AHQ36" s="10"/>
      <c r="AHR36" s="10"/>
      <c r="AHS36" s="10"/>
      <c r="AHT36" s="10"/>
      <c r="AHU36" s="10"/>
      <c r="AHV36" s="10"/>
      <c r="AHW36" s="10"/>
      <c r="AHX36" s="10"/>
      <c r="AHY36" s="10"/>
      <c r="AHZ36" s="10"/>
      <c r="AIA36" s="10"/>
      <c r="AIB36" s="10"/>
      <c r="AIC36" s="10"/>
      <c r="AID36" s="10"/>
      <c r="AIE36" s="10"/>
      <c r="AIF36" s="10"/>
      <c r="AIG36" s="10"/>
      <c r="AIH36" s="10"/>
      <c r="AII36" s="10"/>
      <c r="AIJ36" s="10"/>
      <c r="AIK36" s="10"/>
      <c r="AIL36" s="10"/>
      <c r="AIM36" s="10"/>
      <c r="AIN36" s="10"/>
      <c r="AIO36" s="10"/>
      <c r="AIP36" s="10"/>
      <c r="AIQ36" s="10"/>
      <c r="AIR36" s="10"/>
      <c r="AIS36" s="10"/>
      <c r="AIT36" s="10"/>
      <c r="AIU36" s="10"/>
      <c r="AIV36" s="10"/>
      <c r="AIW36" s="10"/>
      <c r="AIX36" s="10"/>
      <c r="AIY36" s="10"/>
      <c r="AIZ36" s="10"/>
      <c r="AJA36" s="10"/>
      <c r="AJB36" s="10"/>
      <c r="AJC36" s="10"/>
      <c r="AJD36" s="10"/>
      <c r="AJE36" s="10"/>
      <c r="AJF36" s="10"/>
      <c r="AJG36" s="10"/>
      <c r="AJH36" s="10"/>
      <c r="AJI36" s="10"/>
      <c r="AJJ36" s="10"/>
      <c r="AJK36" s="10"/>
      <c r="AJL36" s="10"/>
      <c r="AJM36" s="10"/>
      <c r="AJN36" s="10"/>
      <c r="AJO36" s="10"/>
      <c r="AJP36" s="10"/>
      <c r="AJQ36" s="10"/>
      <c r="AJR36" s="10"/>
      <c r="AJS36" s="10"/>
      <c r="AJT36" s="10"/>
      <c r="AJU36" s="10"/>
      <c r="AJV36" s="10"/>
      <c r="AJW36" s="10"/>
      <c r="AJX36" s="10"/>
      <c r="AJY36" s="10"/>
      <c r="AJZ36" s="10"/>
      <c r="AKA36" s="10"/>
      <c r="AKB36" s="10"/>
      <c r="AKC36" s="10"/>
      <c r="AKD36" s="10"/>
      <c r="AKE36" s="10"/>
      <c r="AKF36" s="10"/>
      <c r="AKG36" s="10"/>
      <c r="AKH36" s="10"/>
      <c r="AKI36" s="10"/>
      <c r="AKJ36" s="10"/>
      <c r="AKK36" s="10"/>
      <c r="AKL36" s="10"/>
      <c r="AKM36" s="10"/>
      <c r="AKN36" s="10"/>
      <c r="AKO36" s="10"/>
      <c r="AKP36" s="10"/>
      <c r="AKQ36" s="10"/>
      <c r="AKR36" s="10"/>
      <c r="AKS36" s="10"/>
      <c r="AKT36" s="10"/>
      <c r="AKU36" s="10"/>
      <c r="AKV36" s="10"/>
      <c r="AKW36" s="10"/>
      <c r="AKX36" s="10"/>
      <c r="AKY36" s="10"/>
      <c r="AKZ36" s="10"/>
      <c r="ALA36" s="10"/>
      <c r="ALB36" s="10"/>
      <c r="ALC36" s="10"/>
      <c r="ALD36" s="10"/>
      <c r="ALE36" s="10"/>
      <c r="ALF36" s="10"/>
      <c r="ALG36" s="10"/>
      <c r="ALH36" s="10"/>
      <c r="ALI36" s="10"/>
      <c r="ALJ36" s="10"/>
      <c r="ALK36" s="10"/>
      <c r="ALL36" s="10"/>
      <c r="ALM36" s="10"/>
      <c r="ALN36" s="10"/>
      <c r="ALO36" s="10"/>
      <c r="ALP36" s="10"/>
      <c r="ALQ36" s="10"/>
      <c r="ALR36" s="10"/>
      <c r="ALS36" s="10"/>
      <c r="ALT36" s="10"/>
      <c r="ALU36" s="10"/>
      <c r="ALV36" s="10"/>
      <c r="ALW36" s="10"/>
      <c r="ALX36" s="10"/>
      <c r="ALY36" s="10"/>
      <c r="ALZ36" s="10"/>
      <c r="AMA36" s="10"/>
      <c r="AMB36" s="10"/>
      <c r="AMC36" s="10"/>
      <c r="AMD36" s="10"/>
      <c r="AME36" s="10"/>
    </row>
    <row r="37" spans="1:1022">
      <c r="A37" s="10" t="s">
        <v>48</v>
      </c>
      <c r="B37" s="10" t="s">
        <v>96</v>
      </c>
      <c r="C37" s="10" t="s">
        <v>97</v>
      </c>
      <c r="D37" s="10"/>
      <c r="E37" s="10"/>
      <c r="F37" s="10" t="s">
        <v>66</v>
      </c>
      <c r="G37" s="11" t="s">
        <v>98</v>
      </c>
      <c r="H37" s="12">
        <v>4</v>
      </c>
      <c r="I37" s="10" t="s">
        <v>19</v>
      </c>
      <c r="J37" s="10">
        <f t="shared" si="1"/>
        <v>2000</v>
      </c>
      <c r="K37" s="12"/>
      <c r="L37" s="14"/>
      <c r="M37" s="14"/>
      <c r="N37" s="10"/>
      <c r="O37" s="10" t="s">
        <v>67</v>
      </c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  <c r="XL37" s="10"/>
      <c r="XM37" s="10"/>
      <c r="XN37" s="10"/>
      <c r="XO37" s="10"/>
      <c r="XP37" s="10"/>
      <c r="XQ37" s="10"/>
      <c r="XR37" s="10"/>
      <c r="XS37" s="10"/>
      <c r="XT37" s="10"/>
      <c r="XU37" s="10"/>
      <c r="XV37" s="10"/>
      <c r="XW37" s="10"/>
      <c r="XX37" s="10"/>
      <c r="XY37" s="10"/>
      <c r="XZ37" s="10"/>
      <c r="YA37" s="10"/>
      <c r="YB37" s="10"/>
      <c r="YC37" s="10"/>
      <c r="YD37" s="10"/>
      <c r="YE37" s="10"/>
      <c r="YF37" s="10"/>
      <c r="YG37" s="10"/>
      <c r="YH37" s="10"/>
      <c r="YI37" s="10"/>
      <c r="YJ37" s="10"/>
      <c r="YK37" s="10"/>
      <c r="YL37" s="10"/>
      <c r="YM37" s="10"/>
      <c r="YN37" s="10"/>
      <c r="YO37" s="10"/>
      <c r="YP37" s="10"/>
      <c r="YQ37" s="10"/>
      <c r="YR37" s="10"/>
      <c r="YS37" s="10"/>
      <c r="YT37" s="10"/>
      <c r="YU37" s="10"/>
      <c r="YV37" s="10"/>
      <c r="YW37" s="10"/>
      <c r="YX37" s="10"/>
      <c r="YY37" s="10"/>
      <c r="YZ37" s="10"/>
      <c r="ZA37" s="10"/>
      <c r="ZB37" s="10"/>
      <c r="ZC37" s="10"/>
      <c r="ZD37" s="10"/>
      <c r="ZE37" s="10"/>
      <c r="ZF37" s="10"/>
      <c r="ZG37" s="10"/>
      <c r="ZH37" s="10"/>
      <c r="ZI37" s="10"/>
      <c r="ZJ37" s="10"/>
      <c r="ZK37" s="10"/>
      <c r="ZL37" s="10"/>
      <c r="ZM37" s="10"/>
      <c r="ZN37" s="10"/>
      <c r="ZO37" s="10"/>
      <c r="ZP37" s="10"/>
      <c r="ZQ37" s="10"/>
      <c r="ZR37" s="10"/>
      <c r="ZS37" s="10"/>
      <c r="ZT37" s="10"/>
      <c r="ZU37" s="10"/>
      <c r="ZV37" s="10"/>
      <c r="ZW37" s="10"/>
      <c r="ZX37" s="10"/>
      <c r="ZY37" s="10"/>
      <c r="ZZ37" s="10"/>
      <c r="AAA37" s="10"/>
      <c r="AAB37" s="10"/>
      <c r="AAC37" s="10"/>
      <c r="AAD37" s="10"/>
      <c r="AAE37" s="10"/>
      <c r="AAF37" s="10"/>
      <c r="AAG37" s="10"/>
      <c r="AAH37" s="10"/>
      <c r="AAI37" s="10"/>
      <c r="AAJ37" s="10"/>
      <c r="AAK37" s="10"/>
      <c r="AAL37" s="10"/>
      <c r="AAM37" s="10"/>
      <c r="AAN37" s="10"/>
      <c r="AAO37" s="10"/>
      <c r="AAP37" s="10"/>
      <c r="AAQ37" s="10"/>
      <c r="AAR37" s="10"/>
      <c r="AAS37" s="10"/>
      <c r="AAT37" s="10"/>
      <c r="AAU37" s="10"/>
      <c r="AAV37" s="10"/>
      <c r="AAW37" s="10"/>
      <c r="AAX37" s="10"/>
      <c r="AAY37" s="10"/>
      <c r="AAZ37" s="10"/>
      <c r="ABA37" s="10"/>
      <c r="ABB37" s="10"/>
      <c r="ABC37" s="10"/>
      <c r="ABD37" s="10"/>
      <c r="ABE37" s="10"/>
      <c r="ABF37" s="10"/>
      <c r="ABG37" s="10"/>
      <c r="ABH37" s="10"/>
      <c r="ABI37" s="10"/>
      <c r="ABJ37" s="10"/>
      <c r="ABK37" s="10"/>
      <c r="ABL37" s="10"/>
      <c r="ABM37" s="10"/>
      <c r="ABN37" s="10"/>
      <c r="ABO37" s="10"/>
      <c r="ABP37" s="10"/>
      <c r="ABQ37" s="10"/>
      <c r="ABR37" s="10"/>
      <c r="ABS37" s="10"/>
      <c r="ABT37" s="10"/>
      <c r="ABU37" s="10"/>
      <c r="ABV37" s="10"/>
      <c r="ABW37" s="10"/>
      <c r="ABX37" s="10"/>
      <c r="ABY37" s="10"/>
      <c r="ABZ37" s="10"/>
      <c r="ACA37" s="10"/>
      <c r="ACB37" s="10"/>
      <c r="ACC37" s="10"/>
      <c r="ACD37" s="10"/>
      <c r="ACE37" s="10"/>
      <c r="ACF37" s="10"/>
      <c r="ACG37" s="10"/>
      <c r="ACH37" s="10"/>
      <c r="ACI37" s="10"/>
      <c r="ACJ37" s="10"/>
      <c r="ACK37" s="10"/>
      <c r="ACL37" s="10"/>
      <c r="ACM37" s="10"/>
      <c r="ACN37" s="10"/>
      <c r="ACO37" s="10"/>
      <c r="ACP37" s="10"/>
      <c r="ACQ37" s="10"/>
      <c r="ACR37" s="10"/>
      <c r="ACS37" s="10"/>
      <c r="ACT37" s="10"/>
      <c r="ACU37" s="10"/>
      <c r="ACV37" s="10"/>
      <c r="ACW37" s="10"/>
      <c r="ACX37" s="10"/>
      <c r="ACY37" s="10"/>
      <c r="ACZ37" s="10"/>
      <c r="ADA37" s="10"/>
      <c r="ADB37" s="10"/>
      <c r="ADC37" s="10"/>
      <c r="ADD37" s="10"/>
      <c r="ADE37" s="10"/>
      <c r="ADF37" s="10"/>
      <c r="ADG37" s="10"/>
      <c r="ADH37" s="10"/>
      <c r="ADI37" s="10"/>
      <c r="ADJ37" s="10"/>
      <c r="ADK37" s="10"/>
      <c r="ADL37" s="10"/>
      <c r="ADM37" s="10"/>
      <c r="ADN37" s="10"/>
      <c r="ADO37" s="10"/>
      <c r="ADP37" s="10"/>
      <c r="ADQ37" s="10"/>
      <c r="ADR37" s="10"/>
      <c r="ADS37" s="10"/>
      <c r="ADT37" s="10"/>
      <c r="ADU37" s="10"/>
      <c r="ADV37" s="10"/>
      <c r="ADW37" s="10"/>
      <c r="ADX37" s="10"/>
      <c r="ADY37" s="10"/>
      <c r="ADZ37" s="10"/>
      <c r="AEA37" s="10"/>
      <c r="AEB37" s="10"/>
      <c r="AEC37" s="10"/>
      <c r="AED37" s="10"/>
      <c r="AEE37" s="10"/>
      <c r="AEF37" s="10"/>
      <c r="AEG37" s="10"/>
      <c r="AEH37" s="10"/>
      <c r="AEI37" s="10"/>
      <c r="AEJ37" s="10"/>
      <c r="AEK37" s="10"/>
      <c r="AEL37" s="10"/>
      <c r="AEM37" s="10"/>
      <c r="AEN37" s="10"/>
      <c r="AEO37" s="10"/>
      <c r="AEP37" s="10"/>
      <c r="AEQ37" s="10"/>
      <c r="AER37" s="10"/>
      <c r="AES37" s="10"/>
      <c r="AET37" s="10"/>
      <c r="AEU37" s="10"/>
      <c r="AEV37" s="10"/>
      <c r="AEW37" s="10"/>
      <c r="AEX37" s="10"/>
      <c r="AEY37" s="10"/>
      <c r="AEZ37" s="10"/>
      <c r="AFA37" s="10"/>
      <c r="AFB37" s="10"/>
      <c r="AFC37" s="10"/>
      <c r="AFD37" s="10"/>
      <c r="AFE37" s="10"/>
      <c r="AFF37" s="10"/>
      <c r="AFG37" s="10"/>
      <c r="AFH37" s="10"/>
      <c r="AFI37" s="10"/>
      <c r="AFJ37" s="10"/>
      <c r="AFK37" s="10"/>
      <c r="AFL37" s="10"/>
      <c r="AFM37" s="10"/>
      <c r="AFN37" s="10"/>
      <c r="AFO37" s="10"/>
      <c r="AFP37" s="10"/>
      <c r="AFQ37" s="10"/>
      <c r="AFR37" s="10"/>
      <c r="AFS37" s="10"/>
      <c r="AFT37" s="10"/>
      <c r="AFU37" s="10"/>
      <c r="AFV37" s="10"/>
      <c r="AFW37" s="10"/>
      <c r="AFX37" s="10"/>
      <c r="AFY37" s="10"/>
      <c r="AFZ37" s="10"/>
      <c r="AGA37" s="10"/>
      <c r="AGB37" s="10"/>
      <c r="AGC37" s="10"/>
      <c r="AGD37" s="10"/>
      <c r="AGE37" s="10"/>
      <c r="AGF37" s="10"/>
      <c r="AGG37" s="10"/>
      <c r="AGH37" s="10"/>
      <c r="AGI37" s="10"/>
      <c r="AGJ37" s="10"/>
      <c r="AGK37" s="10"/>
      <c r="AGL37" s="10"/>
      <c r="AGM37" s="10"/>
      <c r="AGN37" s="10"/>
      <c r="AGO37" s="10"/>
      <c r="AGP37" s="10"/>
      <c r="AGQ37" s="10"/>
      <c r="AGR37" s="10"/>
      <c r="AGS37" s="10"/>
      <c r="AGT37" s="10"/>
      <c r="AGU37" s="10"/>
      <c r="AGV37" s="10"/>
      <c r="AGW37" s="10"/>
      <c r="AGX37" s="10"/>
      <c r="AGY37" s="10"/>
      <c r="AGZ37" s="10"/>
      <c r="AHA37" s="10"/>
      <c r="AHB37" s="10"/>
      <c r="AHC37" s="10"/>
      <c r="AHD37" s="10"/>
      <c r="AHE37" s="10"/>
      <c r="AHF37" s="10"/>
      <c r="AHG37" s="10"/>
      <c r="AHH37" s="10"/>
      <c r="AHI37" s="10"/>
      <c r="AHJ37" s="10"/>
      <c r="AHK37" s="10"/>
      <c r="AHL37" s="10"/>
      <c r="AHM37" s="10"/>
      <c r="AHN37" s="10"/>
      <c r="AHO37" s="10"/>
      <c r="AHP37" s="10"/>
      <c r="AHQ37" s="10"/>
      <c r="AHR37" s="10"/>
      <c r="AHS37" s="10"/>
      <c r="AHT37" s="10"/>
      <c r="AHU37" s="10"/>
      <c r="AHV37" s="10"/>
      <c r="AHW37" s="10"/>
      <c r="AHX37" s="10"/>
      <c r="AHY37" s="10"/>
      <c r="AHZ37" s="10"/>
      <c r="AIA37" s="10"/>
      <c r="AIB37" s="10"/>
      <c r="AIC37" s="10"/>
      <c r="AID37" s="10"/>
      <c r="AIE37" s="10"/>
      <c r="AIF37" s="10"/>
      <c r="AIG37" s="10"/>
      <c r="AIH37" s="10"/>
      <c r="AII37" s="10"/>
      <c r="AIJ37" s="10"/>
      <c r="AIK37" s="10"/>
      <c r="AIL37" s="10"/>
      <c r="AIM37" s="10"/>
      <c r="AIN37" s="10"/>
      <c r="AIO37" s="10"/>
      <c r="AIP37" s="10"/>
      <c r="AIQ37" s="10"/>
      <c r="AIR37" s="10"/>
      <c r="AIS37" s="10"/>
      <c r="AIT37" s="10"/>
      <c r="AIU37" s="10"/>
      <c r="AIV37" s="10"/>
      <c r="AIW37" s="10"/>
      <c r="AIX37" s="10"/>
      <c r="AIY37" s="10"/>
      <c r="AIZ37" s="10"/>
      <c r="AJA37" s="10"/>
      <c r="AJB37" s="10"/>
      <c r="AJC37" s="10"/>
      <c r="AJD37" s="10"/>
      <c r="AJE37" s="10"/>
      <c r="AJF37" s="10"/>
      <c r="AJG37" s="10"/>
      <c r="AJH37" s="10"/>
      <c r="AJI37" s="10"/>
      <c r="AJJ37" s="10"/>
      <c r="AJK37" s="10"/>
      <c r="AJL37" s="10"/>
      <c r="AJM37" s="10"/>
      <c r="AJN37" s="10"/>
      <c r="AJO37" s="10"/>
      <c r="AJP37" s="10"/>
      <c r="AJQ37" s="10"/>
      <c r="AJR37" s="10"/>
      <c r="AJS37" s="10"/>
      <c r="AJT37" s="10"/>
      <c r="AJU37" s="10"/>
      <c r="AJV37" s="10"/>
      <c r="AJW37" s="10"/>
      <c r="AJX37" s="10"/>
      <c r="AJY37" s="10"/>
      <c r="AJZ37" s="10"/>
      <c r="AKA37" s="10"/>
      <c r="AKB37" s="10"/>
      <c r="AKC37" s="10"/>
      <c r="AKD37" s="10"/>
      <c r="AKE37" s="10"/>
      <c r="AKF37" s="10"/>
      <c r="AKG37" s="10"/>
      <c r="AKH37" s="10"/>
      <c r="AKI37" s="10"/>
      <c r="AKJ37" s="10"/>
      <c r="AKK37" s="10"/>
      <c r="AKL37" s="10"/>
      <c r="AKM37" s="10"/>
      <c r="AKN37" s="10"/>
      <c r="AKO37" s="10"/>
      <c r="AKP37" s="10"/>
      <c r="AKQ37" s="10"/>
      <c r="AKR37" s="10"/>
      <c r="AKS37" s="10"/>
      <c r="AKT37" s="10"/>
      <c r="AKU37" s="10"/>
      <c r="AKV37" s="10"/>
      <c r="AKW37" s="10"/>
      <c r="AKX37" s="10"/>
      <c r="AKY37" s="10"/>
      <c r="AKZ37" s="10"/>
      <c r="ALA37" s="10"/>
      <c r="ALB37" s="10"/>
      <c r="ALC37" s="10"/>
      <c r="ALD37" s="10"/>
      <c r="ALE37" s="10"/>
      <c r="ALF37" s="10"/>
      <c r="ALG37" s="10"/>
      <c r="ALH37" s="10"/>
      <c r="ALI37" s="10"/>
      <c r="ALJ37" s="10"/>
      <c r="ALK37" s="10"/>
      <c r="ALL37" s="10"/>
      <c r="ALM37" s="10"/>
      <c r="ALN37" s="10"/>
      <c r="ALO37" s="10"/>
      <c r="ALP37" s="10"/>
      <c r="ALQ37" s="10"/>
      <c r="ALR37" s="10"/>
      <c r="ALS37" s="10"/>
      <c r="ALT37" s="10"/>
      <c r="ALU37" s="10"/>
      <c r="ALV37" s="10"/>
      <c r="ALW37" s="10"/>
      <c r="ALX37" s="10"/>
      <c r="ALY37" s="10"/>
      <c r="ALZ37" s="10"/>
      <c r="AMA37" s="10"/>
      <c r="AMB37" s="10"/>
      <c r="AMC37" s="10"/>
      <c r="AMD37" s="10"/>
      <c r="AME37" s="10"/>
    </row>
    <row r="38" spans="1:1022">
      <c r="A38" s="10" t="s">
        <v>48</v>
      </c>
      <c r="B38" s="15" t="s">
        <v>99</v>
      </c>
      <c r="C38" s="10" t="s">
        <v>100</v>
      </c>
      <c r="D38" s="10"/>
      <c r="E38" s="10"/>
      <c r="F38" s="10" t="s">
        <v>54</v>
      </c>
      <c r="G38" s="11"/>
      <c r="H38" s="12">
        <v>2</v>
      </c>
      <c r="I38" s="10" t="s">
        <v>19</v>
      </c>
      <c r="J38" s="10">
        <f t="shared" si="1"/>
        <v>1000</v>
      </c>
      <c r="K38" s="12"/>
      <c r="L38" s="14"/>
      <c r="M38" s="14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  <c r="XL38" s="10"/>
      <c r="XM38" s="10"/>
      <c r="XN38" s="10"/>
      <c r="XO38" s="10"/>
      <c r="XP38" s="10"/>
      <c r="XQ38" s="10"/>
      <c r="XR38" s="10"/>
      <c r="XS38" s="10"/>
      <c r="XT38" s="10"/>
      <c r="XU38" s="10"/>
      <c r="XV38" s="10"/>
      <c r="XW38" s="10"/>
      <c r="XX38" s="10"/>
      <c r="XY38" s="10"/>
      <c r="XZ38" s="10"/>
      <c r="YA38" s="10"/>
      <c r="YB38" s="10"/>
      <c r="YC38" s="10"/>
      <c r="YD38" s="10"/>
      <c r="YE38" s="10"/>
      <c r="YF38" s="10"/>
      <c r="YG38" s="10"/>
      <c r="YH38" s="10"/>
      <c r="YI38" s="10"/>
      <c r="YJ38" s="10"/>
      <c r="YK38" s="10"/>
      <c r="YL38" s="10"/>
      <c r="YM38" s="10"/>
      <c r="YN38" s="10"/>
      <c r="YO38" s="10"/>
      <c r="YP38" s="10"/>
      <c r="YQ38" s="10"/>
      <c r="YR38" s="10"/>
      <c r="YS38" s="10"/>
      <c r="YT38" s="10"/>
      <c r="YU38" s="10"/>
      <c r="YV38" s="10"/>
      <c r="YW38" s="10"/>
      <c r="YX38" s="10"/>
      <c r="YY38" s="10"/>
      <c r="YZ38" s="10"/>
      <c r="ZA38" s="10"/>
      <c r="ZB38" s="10"/>
      <c r="ZC38" s="10"/>
      <c r="ZD38" s="10"/>
      <c r="ZE38" s="10"/>
      <c r="ZF38" s="10"/>
      <c r="ZG38" s="10"/>
      <c r="ZH38" s="10"/>
      <c r="ZI38" s="10"/>
      <c r="ZJ38" s="10"/>
      <c r="ZK38" s="10"/>
      <c r="ZL38" s="10"/>
      <c r="ZM38" s="10"/>
      <c r="ZN38" s="10"/>
      <c r="ZO38" s="10"/>
      <c r="ZP38" s="10"/>
      <c r="ZQ38" s="10"/>
      <c r="ZR38" s="10"/>
      <c r="ZS38" s="10"/>
      <c r="ZT38" s="10"/>
      <c r="ZU38" s="10"/>
      <c r="ZV38" s="10"/>
      <c r="ZW38" s="10"/>
      <c r="ZX38" s="10"/>
      <c r="ZY38" s="10"/>
      <c r="ZZ38" s="10"/>
      <c r="AAA38" s="10"/>
      <c r="AAB38" s="10"/>
      <c r="AAC38" s="10"/>
      <c r="AAD38" s="10"/>
      <c r="AAE38" s="10"/>
      <c r="AAF38" s="10"/>
      <c r="AAG38" s="10"/>
      <c r="AAH38" s="10"/>
      <c r="AAI38" s="10"/>
      <c r="AAJ38" s="10"/>
      <c r="AAK38" s="10"/>
      <c r="AAL38" s="10"/>
      <c r="AAM38" s="10"/>
      <c r="AAN38" s="10"/>
      <c r="AAO38" s="10"/>
      <c r="AAP38" s="10"/>
      <c r="AAQ38" s="10"/>
      <c r="AAR38" s="10"/>
      <c r="AAS38" s="10"/>
      <c r="AAT38" s="10"/>
      <c r="AAU38" s="10"/>
      <c r="AAV38" s="10"/>
      <c r="AAW38" s="10"/>
      <c r="AAX38" s="10"/>
      <c r="AAY38" s="10"/>
      <c r="AAZ38" s="10"/>
      <c r="ABA38" s="10"/>
      <c r="ABB38" s="10"/>
      <c r="ABC38" s="10"/>
      <c r="ABD38" s="10"/>
      <c r="ABE38" s="10"/>
      <c r="ABF38" s="10"/>
      <c r="ABG38" s="10"/>
      <c r="ABH38" s="10"/>
      <c r="ABI38" s="10"/>
      <c r="ABJ38" s="10"/>
      <c r="ABK38" s="10"/>
      <c r="ABL38" s="10"/>
      <c r="ABM38" s="10"/>
      <c r="ABN38" s="10"/>
      <c r="ABO38" s="10"/>
      <c r="ABP38" s="10"/>
      <c r="ABQ38" s="10"/>
      <c r="ABR38" s="10"/>
      <c r="ABS38" s="10"/>
      <c r="ABT38" s="10"/>
      <c r="ABU38" s="10"/>
      <c r="ABV38" s="10"/>
      <c r="ABW38" s="10"/>
      <c r="ABX38" s="10"/>
      <c r="ABY38" s="10"/>
      <c r="ABZ38" s="10"/>
      <c r="ACA38" s="10"/>
      <c r="ACB38" s="10"/>
      <c r="ACC38" s="10"/>
      <c r="ACD38" s="10"/>
      <c r="ACE38" s="10"/>
      <c r="ACF38" s="10"/>
      <c r="ACG38" s="10"/>
      <c r="ACH38" s="10"/>
      <c r="ACI38" s="10"/>
      <c r="ACJ38" s="10"/>
      <c r="ACK38" s="10"/>
      <c r="ACL38" s="10"/>
      <c r="ACM38" s="10"/>
      <c r="ACN38" s="10"/>
      <c r="ACO38" s="10"/>
      <c r="ACP38" s="10"/>
      <c r="ACQ38" s="10"/>
      <c r="ACR38" s="10"/>
      <c r="ACS38" s="10"/>
      <c r="ACT38" s="10"/>
      <c r="ACU38" s="10"/>
      <c r="ACV38" s="10"/>
      <c r="ACW38" s="10"/>
      <c r="ACX38" s="10"/>
      <c r="ACY38" s="10"/>
      <c r="ACZ38" s="10"/>
      <c r="ADA38" s="10"/>
      <c r="ADB38" s="10"/>
      <c r="ADC38" s="10"/>
      <c r="ADD38" s="10"/>
      <c r="ADE38" s="10"/>
      <c r="ADF38" s="10"/>
      <c r="ADG38" s="10"/>
      <c r="ADH38" s="10"/>
      <c r="ADI38" s="10"/>
      <c r="ADJ38" s="10"/>
      <c r="ADK38" s="10"/>
      <c r="ADL38" s="10"/>
      <c r="ADM38" s="10"/>
      <c r="ADN38" s="10"/>
      <c r="ADO38" s="10"/>
      <c r="ADP38" s="10"/>
      <c r="ADQ38" s="10"/>
      <c r="ADR38" s="10"/>
      <c r="ADS38" s="10"/>
      <c r="ADT38" s="10"/>
      <c r="ADU38" s="10"/>
      <c r="ADV38" s="10"/>
      <c r="ADW38" s="10"/>
      <c r="ADX38" s="10"/>
      <c r="ADY38" s="10"/>
      <c r="ADZ38" s="10"/>
      <c r="AEA38" s="10"/>
      <c r="AEB38" s="10"/>
      <c r="AEC38" s="10"/>
      <c r="AED38" s="10"/>
      <c r="AEE38" s="10"/>
      <c r="AEF38" s="10"/>
      <c r="AEG38" s="10"/>
      <c r="AEH38" s="10"/>
      <c r="AEI38" s="10"/>
      <c r="AEJ38" s="10"/>
      <c r="AEK38" s="10"/>
      <c r="AEL38" s="10"/>
      <c r="AEM38" s="10"/>
      <c r="AEN38" s="10"/>
      <c r="AEO38" s="10"/>
      <c r="AEP38" s="10"/>
      <c r="AEQ38" s="10"/>
      <c r="AER38" s="10"/>
      <c r="AES38" s="10"/>
      <c r="AET38" s="10"/>
      <c r="AEU38" s="10"/>
      <c r="AEV38" s="10"/>
      <c r="AEW38" s="10"/>
      <c r="AEX38" s="10"/>
      <c r="AEY38" s="10"/>
      <c r="AEZ38" s="10"/>
      <c r="AFA38" s="10"/>
      <c r="AFB38" s="10"/>
      <c r="AFC38" s="10"/>
      <c r="AFD38" s="10"/>
      <c r="AFE38" s="10"/>
      <c r="AFF38" s="10"/>
      <c r="AFG38" s="10"/>
      <c r="AFH38" s="10"/>
      <c r="AFI38" s="10"/>
      <c r="AFJ38" s="10"/>
      <c r="AFK38" s="10"/>
      <c r="AFL38" s="10"/>
      <c r="AFM38" s="10"/>
      <c r="AFN38" s="10"/>
      <c r="AFO38" s="10"/>
      <c r="AFP38" s="10"/>
      <c r="AFQ38" s="10"/>
      <c r="AFR38" s="10"/>
      <c r="AFS38" s="10"/>
      <c r="AFT38" s="10"/>
      <c r="AFU38" s="10"/>
      <c r="AFV38" s="10"/>
      <c r="AFW38" s="10"/>
      <c r="AFX38" s="10"/>
      <c r="AFY38" s="10"/>
      <c r="AFZ38" s="10"/>
      <c r="AGA38" s="10"/>
      <c r="AGB38" s="10"/>
      <c r="AGC38" s="10"/>
      <c r="AGD38" s="10"/>
      <c r="AGE38" s="10"/>
      <c r="AGF38" s="10"/>
      <c r="AGG38" s="10"/>
      <c r="AGH38" s="10"/>
      <c r="AGI38" s="10"/>
      <c r="AGJ38" s="10"/>
      <c r="AGK38" s="10"/>
      <c r="AGL38" s="10"/>
      <c r="AGM38" s="10"/>
      <c r="AGN38" s="10"/>
      <c r="AGO38" s="10"/>
      <c r="AGP38" s="10"/>
      <c r="AGQ38" s="10"/>
      <c r="AGR38" s="10"/>
      <c r="AGS38" s="10"/>
      <c r="AGT38" s="10"/>
      <c r="AGU38" s="10"/>
      <c r="AGV38" s="10"/>
      <c r="AGW38" s="10"/>
      <c r="AGX38" s="10"/>
      <c r="AGY38" s="10"/>
      <c r="AGZ38" s="10"/>
      <c r="AHA38" s="10"/>
      <c r="AHB38" s="10"/>
      <c r="AHC38" s="10"/>
      <c r="AHD38" s="10"/>
      <c r="AHE38" s="10"/>
      <c r="AHF38" s="10"/>
      <c r="AHG38" s="10"/>
      <c r="AHH38" s="10"/>
      <c r="AHI38" s="10"/>
      <c r="AHJ38" s="10"/>
      <c r="AHK38" s="10"/>
      <c r="AHL38" s="10"/>
      <c r="AHM38" s="10"/>
      <c r="AHN38" s="10"/>
      <c r="AHO38" s="10"/>
      <c r="AHP38" s="10"/>
      <c r="AHQ38" s="10"/>
      <c r="AHR38" s="10"/>
      <c r="AHS38" s="10"/>
      <c r="AHT38" s="10"/>
      <c r="AHU38" s="10"/>
      <c r="AHV38" s="10"/>
      <c r="AHW38" s="10"/>
      <c r="AHX38" s="10"/>
      <c r="AHY38" s="10"/>
      <c r="AHZ38" s="10"/>
      <c r="AIA38" s="10"/>
      <c r="AIB38" s="10"/>
      <c r="AIC38" s="10"/>
      <c r="AID38" s="10"/>
      <c r="AIE38" s="10"/>
      <c r="AIF38" s="10"/>
      <c r="AIG38" s="10"/>
      <c r="AIH38" s="10"/>
      <c r="AII38" s="10"/>
      <c r="AIJ38" s="10"/>
      <c r="AIK38" s="10"/>
      <c r="AIL38" s="10"/>
      <c r="AIM38" s="10"/>
      <c r="AIN38" s="10"/>
      <c r="AIO38" s="10"/>
      <c r="AIP38" s="10"/>
      <c r="AIQ38" s="10"/>
      <c r="AIR38" s="10"/>
      <c r="AIS38" s="10"/>
      <c r="AIT38" s="10"/>
      <c r="AIU38" s="10"/>
      <c r="AIV38" s="10"/>
      <c r="AIW38" s="10"/>
      <c r="AIX38" s="10"/>
      <c r="AIY38" s="10"/>
      <c r="AIZ38" s="10"/>
      <c r="AJA38" s="10"/>
      <c r="AJB38" s="10"/>
      <c r="AJC38" s="10"/>
      <c r="AJD38" s="10"/>
      <c r="AJE38" s="10"/>
      <c r="AJF38" s="10"/>
      <c r="AJG38" s="10"/>
      <c r="AJH38" s="10"/>
      <c r="AJI38" s="10"/>
      <c r="AJJ38" s="10"/>
      <c r="AJK38" s="10"/>
      <c r="AJL38" s="10"/>
      <c r="AJM38" s="10"/>
      <c r="AJN38" s="10"/>
      <c r="AJO38" s="10"/>
      <c r="AJP38" s="10"/>
      <c r="AJQ38" s="10"/>
      <c r="AJR38" s="10"/>
      <c r="AJS38" s="10"/>
      <c r="AJT38" s="10"/>
      <c r="AJU38" s="10"/>
      <c r="AJV38" s="10"/>
      <c r="AJW38" s="10"/>
      <c r="AJX38" s="10"/>
      <c r="AJY38" s="10"/>
      <c r="AJZ38" s="10"/>
      <c r="AKA38" s="10"/>
      <c r="AKB38" s="10"/>
      <c r="AKC38" s="10"/>
      <c r="AKD38" s="10"/>
      <c r="AKE38" s="10"/>
      <c r="AKF38" s="10"/>
      <c r="AKG38" s="10"/>
      <c r="AKH38" s="10"/>
      <c r="AKI38" s="10"/>
      <c r="AKJ38" s="10"/>
      <c r="AKK38" s="10"/>
      <c r="AKL38" s="10"/>
      <c r="AKM38" s="10"/>
      <c r="AKN38" s="10"/>
      <c r="AKO38" s="10"/>
      <c r="AKP38" s="10"/>
      <c r="AKQ38" s="10"/>
      <c r="AKR38" s="10"/>
      <c r="AKS38" s="10"/>
      <c r="AKT38" s="10"/>
      <c r="AKU38" s="10"/>
      <c r="AKV38" s="10"/>
      <c r="AKW38" s="10"/>
      <c r="AKX38" s="10"/>
      <c r="AKY38" s="10"/>
      <c r="AKZ38" s="10"/>
      <c r="ALA38" s="10"/>
      <c r="ALB38" s="10"/>
      <c r="ALC38" s="10"/>
      <c r="ALD38" s="10"/>
      <c r="ALE38" s="10"/>
      <c r="ALF38" s="10"/>
      <c r="ALG38" s="10"/>
      <c r="ALH38" s="10"/>
      <c r="ALI38" s="10"/>
      <c r="ALJ38" s="10"/>
      <c r="ALK38" s="10"/>
      <c r="ALL38" s="10"/>
      <c r="ALM38" s="10"/>
      <c r="ALN38" s="10"/>
      <c r="ALO38" s="10"/>
      <c r="ALP38" s="10"/>
      <c r="ALQ38" s="10"/>
      <c r="ALR38" s="10"/>
      <c r="ALS38" s="10"/>
      <c r="ALT38" s="10"/>
      <c r="ALU38" s="10"/>
      <c r="ALV38" s="10"/>
      <c r="ALW38" s="10"/>
      <c r="ALX38" s="10"/>
      <c r="ALY38" s="10"/>
      <c r="ALZ38" s="10"/>
      <c r="AMA38" s="10"/>
      <c r="AMB38" s="10"/>
      <c r="AMC38" s="10"/>
      <c r="AMD38" s="10"/>
      <c r="AME38" s="10"/>
    </row>
    <row r="39" spans="1:1022">
      <c r="A39" s="10" t="s">
        <v>48</v>
      </c>
      <c r="B39" s="10" t="s">
        <v>101</v>
      </c>
      <c r="C39" s="10" t="s">
        <v>102</v>
      </c>
      <c r="D39" s="10"/>
      <c r="E39" s="10"/>
      <c r="F39" s="10" t="s">
        <v>66</v>
      </c>
      <c r="G39" s="10" t="s">
        <v>103</v>
      </c>
      <c r="H39" s="12">
        <v>1</v>
      </c>
      <c r="I39" s="10" t="s">
        <v>19</v>
      </c>
      <c r="J39" s="10">
        <f t="shared" si="1"/>
        <v>500</v>
      </c>
      <c r="K39" s="12"/>
      <c r="L39" s="14"/>
      <c r="M39" s="14"/>
      <c r="N39" s="10"/>
      <c r="O39" s="10" t="s">
        <v>67</v>
      </c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  <c r="XL39" s="10"/>
      <c r="XM39" s="10"/>
      <c r="XN39" s="10"/>
      <c r="XO39" s="10"/>
      <c r="XP39" s="10"/>
      <c r="XQ39" s="10"/>
      <c r="XR39" s="10"/>
      <c r="XS39" s="10"/>
      <c r="XT39" s="10"/>
      <c r="XU39" s="10"/>
      <c r="XV39" s="10"/>
      <c r="XW39" s="10"/>
      <c r="XX39" s="10"/>
      <c r="XY39" s="10"/>
      <c r="XZ39" s="10"/>
      <c r="YA39" s="10"/>
      <c r="YB39" s="10"/>
      <c r="YC39" s="10"/>
      <c r="YD39" s="10"/>
      <c r="YE39" s="10"/>
      <c r="YF39" s="10"/>
      <c r="YG39" s="10"/>
      <c r="YH39" s="10"/>
      <c r="YI39" s="10"/>
      <c r="YJ39" s="10"/>
      <c r="YK39" s="10"/>
      <c r="YL39" s="10"/>
      <c r="YM39" s="10"/>
      <c r="YN39" s="10"/>
      <c r="YO39" s="10"/>
      <c r="YP39" s="10"/>
      <c r="YQ39" s="10"/>
      <c r="YR39" s="10"/>
      <c r="YS39" s="10"/>
      <c r="YT39" s="10"/>
      <c r="YU39" s="10"/>
      <c r="YV39" s="10"/>
      <c r="YW39" s="10"/>
      <c r="YX39" s="10"/>
      <c r="YY39" s="10"/>
      <c r="YZ39" s="10"/>
      <c r="ZA39" s="10"/>
      <c r="ZB39" s="10"/>
      <c r="ZC39" s="10"/>
      <c r="ZD39" s="10"/>
      <c r="ZE39" s="10"/>
      <c r="ZF39" s="10"/>
      <c r="ZG39" s="10"/>
      <c r="ZH39" s="10"/>
      <c r="ZI39" s="10"/>
      <c r="ZJ39" s="10"/>
      <c r="ZK39" s="10"/>
      <c r="ZL39" s="10"/>
      <c r="ZM39" s="10"/>
      <c r="ZN39" s="10"/>
      <c r="ZO39" s="10"/>
      <c r="ZP39" s="10"/>
      <c r="ZQ39" s="10"/>
      <c r="ZR39" s="10"/>
      <c r="ZS39" s="10"/>
      <c r="ZT39" s="10"/>
      <c r="ZU39" s="10"/>
      <c r="ZV39" s="10"/>
      <c r="ZW39" s="10"/>
      <c r="ZX39" s="10"/>
      <c r="ZY39" s="10"/>
      <c r="ZZ39" s="10"/>
      <c r="AAA39" s="10"/>
      <c r="AAB39" s="10"/>
      <c r="AAC39" s="10"/>
      <c r="AAD39" s="10"/>
      <c r="AAE39" s="10"/>
      <c r="AAF39" s="10"/>
      <c r="AAG39" s="10"/>
      <c r="AAH39" s="10"/>
      <c r="AAI39" s="10"/>
      <c r="AAJ39" s="10"/>
      <c r="AAK39" s="10"/>
      <c r="AAL39" s="10"/>
      <c r="AAM39" s="10"/>
      <c r="AAN39" s="10"/>
      <c r="AAO39" s="10"/>
      <c r="AAP39" s="10"/>
      <c r="AAQ39" s="10"/>
      <c r="AAR39" s="10"/>
      <c r="AAS39" s="10"/>
      <c r="AAT39" s="10"/>
      <c r="AAU39" s="10"/>
      <c r="AAV39" s="10"/>
      <c r="AAW39" s="10"/>
      <c r="AAX39" s="10"/>
      <c r="AAY39" s="10"/>
      <c r="AAZ39" s="10"/>
      <c r="ABA39" s="10"/>
      <c r="ABB39" s="10"/>
      <c r="ABC39" s="10"/>
      <c r="ABD39" s="10"/>
      <c r="ABE39" s="10"/>
      <c r="ABF39" s="10"/>
      <c r="ABG39" s="10"/>
      <c r="ABH39" s="10"/>
      <c r="ABI39" s="10"/>
      <c r="ABJ39" s="10"/>
      <c r="ABK39" s="10"/>
      <c r="ABL39" s="10"/>
      <c r="ABM39" s="10"/>
      <c r="ABN39" s="10"/>
      <c r="ABO39" s="10"/>
      <c r="ABP39" s="10"/>
      <c r="ABQ39" s="10"/>
      <c r="ABR39" s="10"/>
      <c r="ABS39" s="10"/>
      <c r="ABT39" s="10"/>
      <c r="ABU39" s="10"/>
      <c r="ABV39" s="10"/>
      <c r="ABW39" s="10"/>
      <c r="ABX39" s="10"/>
      <c r="ABY39" s="10"/>
      <c r="ABZ39" s="10"/>
      <c r="ACA39" s="10"/>
      <c r="ACB39" s="10"/>
      <c r="ACC39" s="10"/>
      <c r="ACD39" s="10"/>
      <c r="ACE39" s="10"/>
      <c r="ACF39" s="10"/>
      <c r="ACG39" s="10"/>
      <c r="ACH39" s="10"/>
      <c r="ACI39" s="10"/>
      <c r="ACJ39" s="10"/>
      <c r="ACK39" s="10"/>
      <c r="ACL39" s="10"/>
      <c r="ACM39" s="10"/>
      <c r="ACN39" s="10"/>
      <c r="ACO39" s="10"/>
      <c r="ACP39" s="10"/>
      <c r="ACQ39" s="10"/>
      <c r="ACR39" s="10"/>
      <c r="ACS39" s="10"/>
      <c r="ACT39" s="10"/>
      <c r="ACU39" s="10"/>
      <c r="ACV39" s="10"/>
      <c r="ACW39" s="10"/>
      <c r="ACX39" s="10"/>
      <c r="ACY39" s="10"/>
      <c r="ACZ39" s="10"/>
      <c r="ADA39" s="10"/>
      <c r="ADB39" s="10"/>
      <c r="ADC39" s="10"/>
      <c r="ADD39" s="10"/>
      <c r="ADE39" s="10"/>
      <c r="ADF39" s="10"/>
      <c r="ADG39" s="10"/>
      <c r="ADH39" s="10"/>
      <c r="ADI39" s="10"/>
      <c r="ADJ39" s="10"/>
      <c r="ADK39" s="10"/>
      <c r="ADL39" s="10"/>
      <c r="ADM39" s="10"/>
      <c r="ADN39" s="10"/>
      <c r="ADO39" s="10"/>
      <c r="ADP39" s="10"/>
      <c r="ADQ39" s="10"/>
      <c r="ADR39" s="10"/>
      <c r="ADS39" s="10"/>
      <c r="ADT39" s="10"/>
      <c r="ADU39" s="10"/>
      <c r="ADV39" s="10"/>
      <c r="ADW39" s="10"/>
      <c r="ADX39" s="10"/>
      <c r="ADY39" s="10"/>
      <c r="ADZ39" s="10"/>
      <c r="AEA39" s="10"/>
      <c r="AEB39" s="10"/>
      <c r="AEC39" s="10"/>
      <c r="AED39" s="10"/>
      <c r="AEE39" s="10"/>
      <c r="AEF39" s="10"/>
      <c r="AEG39" s="10"/>
      <c r="AEH39" s="10"/>
      <c r="AEI39" s="10"/>
      <c r="AEJ39" s="10"/>
      <c r="AEK39" s="10"/>
      <c r="AEL39" s="10"/>
      <c r="AEM39" s="10"/>
      <c r="AEN39" s="10"/>
      <c r="AEO39" s="10"/>
      <c r="AEP39" s="10"/>
      <c r="AEQ39" s="10"/>
      <c r="AER39" s="10"/>
      <c r="AES39" s="10"/>
      <c r="AET39" s="10"/>
      <c r="AEU39" s="10"/>
      <c r="AEV39" s="10"/>
      <c r="AEW39" s="10"/>
      <c r="AEX39" s="10"/>
      <c r="AEY39" s="10"/>
      <c r="AEZ39" s="10"/>
      <c r="AFA39" s="10"/>
      <c r="AFB39" s="10"/>
      <c r="AFC39" s="10"/>
      <c r="AFD39" s="10"/>
      <c r="AFE39" s="10"/>
      <c r="AFF39" s="10"/>
      <c r="AFG39" s="10"/>
      <c r="AFH39" s="10"/>
      <c r="AFI39" s="10"/>
      <c r="AFJ39" s="10"/>
      <c r="AFK39" s="10"/>
      <c r="AFL39" s="10"/>
      <c r="AFM39" s="10"/>
      <c r="AFN39" s="10"/>
      <c r="AFO39" s="10"/>
      <c r="AFP39" s="10"/>
      <c r="AFQ39" s="10"/>
      <c r="AFR39" s="10"/>
      <c r="AFS39" s="10"/>
      <c r="AFT39" s="10"/>
      <c r="AFU39" s="10"/>
      <c r="AFV39" s="10"/>
      <c r="AFW39" s="10"/>
      <c r="AFX39" s="10"/>
      <c r="AFY39" s="10"/>
      <c r="AFZ39" s="10"/>
      <c r="AGA39" s="10"/>
      <c r="AGB39" s="10"/>
      <c r="AGC39" s="10"/>
      <c r="AGD39" s="10"/>
      <c r="AGE39" s="10"/>
      <c r="AGF39" s="10"/>
      <c r="AGG39" s="10"/>
      <c r="AGH39" s="10"/>
      <c r="AGI39" s="10"/>
      <c r="AGJ39" s="10"/>
      <c r="AGK39" s="10"/>
      <c r="AGL39" s="10"/>
      <c r="AGM39" s="10"/>
      <c r="AGN39" s="10"/>
      <c r="AGO39" s="10"/>
      <c r="AGP39" s="10"/>
      <c r="AGQ39" s="10"/>
      <c r="AGR39" s="10"/>
      <c r="AGS39" s="10"/>
      <c r="AGT39" s="10"/>
      <c r="AGU39" s="10"/>
      <c r="AGV39" s="10"/>
      <c r="AGW39" s="10"/>
      <c r="AGX39" s="10"/>
      <c r="AGY39" s="10"/>
      <c r="AGZ39" s="10"/>
      <c r="AHA39" s="10"/>
      <c r="AHB39" s="10"/>
      <c r="AHC39" s="10"/>
      <c r="AHD39" s="10"/>
      <c r="AHE39" s="10"/>
      <c r="AHF39" s="10"/>
      <c r="AHG39" s="10"/>
      <c r="AHH39" s="10"/>
      <c r="AHI39" s="10"/>
      <c r="AHJ39" s="10"/>
      <c r="AHK39" s="10"/>
      <c r="AHL39" s="10"/>
      <c r="AHM39" s="10"/>
      <c r="AHN39" s="10"/>
      <c r="AHO39" s="10"/>
      <c r="AHP39" s="10"/>
      <c r="AHQ39" s="10"/>
      <c r="AHR39" s="10"/>
      <c r="AHS39" s="10"/>
      <c r="AHT39" s="10"/>
      <c r="AHU39" s="10"/>
      <c r="AHV39" s="10"/>
      <c r="AHW39" s="10"/>
      <c r="AHX39" s="10"/>
      <c r="AHY39" s="10"/>
      <c r="AHZ39" s="10"/>
      <c r="AIA39" s="10"/>
      <c r="AIB39" s="10"/>
      <c r="AIC39" s="10"/>
      <c r="AID39" s="10"/>
      <c r="AIE39" s="10"/>
      <c r="AIF39" s="10"/>
      <c r="AIG39" s="10"/>
      <c r="AIH39" s="10"/>
      <c r="AII39" s="10"/>
      <c r="AIJ39" s="10"/>
      <c r="AIK39" s="10"/>
      <c r="AIL39" s="10"/>
      <c r="AIM39" s="10"/>
      <c r="AIN39" s="10"/>
      <c r="AIO39" s="10"/>
      <c r="AIP39" s="10"/>
      <c r="AIQ39" s="10"/>
      <c r="AIR39" s="10"/>
      <c r="AIS39" s="10"/>
      <c r="AIT39" s="10"/>
      <c r="AIU39" s="10"/>
      <c r="AIV39" s="10"/>
      <c r="AIW39" s="10"/>
      <c r="AIX39" s="10"/>
      <c r="AIY39" s="10"/>
      <c r="AIZ39" s="10"/>
      <c r="AJA39" s="10"/>
      <c r="AJB39" s="10"/>
      <c r="AJC39" s="10"/>
      <c r="AJD39" s="10"/>
      <c r="AJE39" s="10"/>
      <c r="AJF39" s="10"/>
      <c r="AJG39" s="10"/>
      <c r="AJH39" s="10"/>
      <c r="AJI39" s="10"/>
      <c r="AJJ39" s="10"/>
      <c r="AJK39" s="10"/>
      <c r="AJL39" s="10"/>
      <c r="AJM39" s="10"/>
      <c r="AJN39" s="10"/>
      <c r="AJO39" s="10"/>
      <c r="AJP39" s="10"/>
      <c r="AJQ39" s="10"/>
      <c r="AJR39" s="10"/>
      <c r="AJS39" s="10"/>
      <c r="AJT39" s="10"/>
      <c r="AJU39" s="10"/>
      <c r="AJV39" s="10"/>
      <c r="AJW39" s="10"/>
      <c r="AJX39" s="10"/>
      <c r="AJY39" s="10"/>
      <c r="AJZ39" s="10"/>
      <c r="AKA39" s="10"/>
      <c r="AKB39" s="10"/>
      <c r="AKC39" s="10"/>
      <c r="AKD39" s="10"/>
      <c r="AKE39" s="10"/>
      <c r="AKF39" s="10"/>
      <c r="AKG39" s="10"/>
      <c r="AKH39" s="10"/>
      <c r="AKI39" s="10"/>
      <c r="AKJ39" s="10"/>
      <c r="AKK39" s="10"/>
      <c r="AKL39" s="10"/>
      <c r="AKM39" s="10"/>
      <c r="AKN39" s="10"/>
      <c r="AKO39" s="10"/>
      <c r="AKP39" s="10"/>
      <c r="AKQ39" s="10"/>
      <c r="AKR39" s="10"/>
      <c r="AKS39" s="10"/>
      <c r="AKT39" s="10"/>
      <c r="AKU39" s="10"/>
      <c r="AKV39" s="10"/>
      <c r="AKW39" s="10"/>
      <c r="AKX39" s="10"/>
      <c r="AKY39" s="10"/>
      <c r="AKZ39" s="10"/>
      <c r="ALA39" s="10"/>
      <c r="ALB39" s="10"/>
      <c r="ALC39" s="10"/>
      <c r="ALD39" s="10"/>
      <c r="ALE39" s="10"/>
      <c r="ALF39" s="10"/>
      <c r="ALG39" s="10"/>
      <c r="ALH39" s="10"/>
      <c r="ALI39" s="10"/>
      <c r="ALJ39" s="10"/>
      <c r="ALK39" s="10"/>
      <c r="ALL39" s="10"/>
      <c r="ALM39" s="10"/>
      <c r="ALN39" s="10"/>
      <c r="ALO39" s="10"/>
      <c r="ALP39" s="10"/>
      <c r="ALQ39" s="10"/>
      <c r="ALR39" s="10"/>
      <c r="ALS39" s="10"/>
      <c r="ALT39" s="10"/>
      <c r="ALU39" s="10"/>
      <c r="ALV39" s="10"/>
      <c r="ALW39" s="10"/>
      <c r="ALX39" s="10"/>
      <c r="ALY39" s="10"/>
      <c r="ALZ39" s="10"/>
      <c r="AMA39" s="10"/>
      <c r="AMB39" s="10"/>
      <c r="AMC39" s="10"/>
      <c r="AMD39" s="10"/>
      <c r="AME39" s="10"/>
    </row>
    <row r="40" spans="1:1022">
      <c r="A40" s="10" t="s">
        <v>104</v>
      </c>
      <c r="B40" s="10" t="s">
        <v>105</v>
      </c>
      <c r="C40" s="10" t="s">
        <v>106</v>
      </c>
      <c r="D40" s="10"/>
      <c r="E40" s="10"/>
      <c r="F40" s="15" t="s">
        <v>107</v>
      </c>
      <c r="G40" s="10"/>
      <c r="H40" s="12">
        <v>5</v>
      </c>
      <c r="I40" s="10" t="s">
        <v>19</v>
      </c>
      <c r="J40" s="10">
        <f t="shared" si="1"/>
        <v>2500</v>
      </c>
      <c r="K40" s="12"/>
      <c r="L40" s="14"/>
      <c r="M40" s="14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  <c r="XL40" s="10"/>
      <c r="XM40" s="10"/>
      <c r="XN40" s="10"/>
      <c r="XO40" s="10"/>
      <c r="XP40" s="10"/>
      <c r="XQ40" s="10"/>
      <c r="XR40" s="10"/>
      <c r="XS40" s="10"/>
      <c r="XT40" s="10"/>
      <c r="XU40" s="10"/>
      <c r="XV40" s="10"/>
      <c r="XW40" s="10"/>
      <c r="XX40" s="10"/>
      <c r="XY40" s="10"/>
      <c r="XZ40" s="10"/>
      <c r="YA40" s="10"/>
      <c r="YB40" s="10"/>
      <c r="YC40" s="10"/>
      <c r="YD40" s="10"/>
      <c r="YE40" s="10"/>
      <c r="YF40" s="10"/>
      <c r="YG40" s="10"/>
      <c r="YH40" s="10"/>
      <c r="YI40" s="10"/>
      <c r="YJ40" s="10"/>
      <c r="YK40" s="10"/>
      <c r="YL40" s="10"/>
      <c r="YM40" s="10"/>
      <c r="YN40" s="10"/>
      <c r="YO40" s="10"/>
      <c r="YP40" s="10"/>
      <c r="YQ40" s="10"/>
      <c r="YR40" s="10"/>
      <c r="YS40" s="10"/>
      <c r="YT40" s="10"/>
      <c r="YU40" s="10"/>
      <c r="YV40" s="10"/>
      <c r="YW40" s="10"/>
      <c r="YX40" s="10"/>
      <c r="YY40" s="10"/>
      <c r="YZ40" s="10"/>
      <c r="ZA40" s="10"/>
      <c r="ZB40" s="10"/>
      <c r="ZC40" s="10"/>
      <c r="ZD40" s="10"/>
      <c r="ZE40" s="10"/>
      <c r="ZF40" s="10"/>
      <c r="ZG40" s="10"/>
      <c r="ZH40" s="10"/>
      <c r="ZI40" s="10"/>
      <c r="ZJ40" s="10"/>
      <c r="ZK40" s="10"/>
      <c r="ZL40" s="10"/>
      <c r="ZM40" s="10"/>
      <c r="ZN40" s="10"/>
      <c r="ZO40" s="10"/>
      <c r="ZP40" s="10"/>
      <c r="ZQ40" s="10"/>
      <c r="ZR40" s="10"/>
      <c r="ZS40" s="10"/>
      <c r="ZT40" s="10"/>
      <c r="ZU40" s="10"/>
      <c r="ZV40" s="10"/>
      <c r="ZW40" s="10"/>
      <c r="ZX40" s="10"/>
      <c r="ZY40" s="10"/>
      <c r="ZZ40" s="10"/>
      <c r="AAA40" s="10"/>
      <c r="AAB40" s="10"/>
      <c r="AAC40" s="10"/>
      <c r="AAD40" s="10"/>
      <c r="AAE40" s="10"/>
      <c r="AAF40" s="10"/>
      <c r="AAG40" s="10"/>
      <c r="AAH40" s="10"/>
      <c r="AAI40" s="10"/>
      <c r="AAJ40" s="10"/>
      <c r="AAK40" s="10"/>
      <c r="AAL40" s="10"/>
      <c r="AAM40" s="10"/>
      <c r="AAN40" s="10"/>
      <c r="AAO40" s="10"/>
      <c r="AAP40" s="10"/>
      <c r="AAQ40" s="10"/>
      <c r="AAR40" s="10"/>
      <c r="AAS40" s="10"/>
      <c r="AAT40" s="10"/>
      <c r="AAU40" s="10"/>
      <c r="AAV40" s="10"/>
      <c r="AAW40" s="10"/>
      <c r="AAX40" s="10"/>
      <c r="AAY40" s="10"/>
      <c r="AAZ40" s="10"/>
      <c r="ABA40" s="10"/>
      <c r="ABB40" s="10"/>
      <c r="ABC40" s="10"/>
      <c r="ABD40" s="10"/>
      <c r="ABE40" s="10"/>
      <c r="ABF40" s="10"/>
      <c r="ABG40" s="10"/>
      <c r="ABH40" s="10"/>
      <c r="ABI40" s="10"/>
      <c r="ABJ40" s="10"/>
      <c r="ABK40" s="10"/>
      <c r="ABL40" s="10"/>
      <c r="ABM40" s="10"/>
      <c r="ABN40" s="10"/>
      <c r="ABO40" s="10"/>
      <c r="ABP40" s="10"/>
      <c r="ABQ40" s="10"/>
      <c r="ABR40" s="10"/>
      <c r="ABS40" s="10"/>
      <c r="ABT40" s="10"/>
      <c r="ABU40" s="10"/>
      <c r="ABV40" s="10"/>
      <c r="ABW40" s="10"/>
      <c r="ABX40" s="10"/>
      <c r="ABY40" s="10"/>
      <c r="ABZ40" s="10"/>
      <c r="ACA40" s="10"/>
      <c r="ACB40" s="10"/>
      <c r="ACC40" s="10"/>
      <c r="ACD40" s="10"/>
      <c r="ACE40" s="10"/>
      <c r="ACF40" s="10"/>
      <c r="ACG40" s="10"/>
      <c r="ACH40" s="10"/>
      <c r="ACI40" s="10"/>
      <c r="ACJ40" s="10"/>
      <c r="ACK40" s="10"/>
      <c r="ACL40" s="10"/>
      <c r="ACM40" s="10"/>
      <c r="ACN40" s="10"/>
      <c r="ACO40" s="10"/>
      <c r="ACP40" s="10"/>
      <c r="ACQ40" s="10"/>
      <c r="ACR40" s="10"/>
      <c r="ACS40" s="10"/>
      <c r="ACT40" s="10"/>
      <c r="ACU40" s="10"/>
      <c r="ACV40" s="10"/>
      <c r="ACW40" s="10"/>
      <c r="ACX40" s="10"/>
      <c r="ACY40" s="10"/>
      <c r="ACZ40" s="10"/>
      <c r="ADA40" s="10"/>
      <c r="ADB40" s="10"/>
      <c r="ADC40" s="10"/>
      <c r="ADD40" s="10"/>
      <c r="ADE40" s="10"/>
      <c r="ADF40" s="10"/>
      <c r="ADG40" s="10"/>
      <c r="ADH40" s="10"/>
      <c r="ADI40" s="10"/>
      <c r="ADJ40" s="10"/>
      <c r="ADK40" s="10"/>
      <c r="ADL40" s="10"/>
      <c r="ADM40" s="10"/>
      <c r="ADN40" s="10"/>
      <c r="ADO40" s="10"/>
      <c r="ADP40" s="10"/>
      <c r="ADQ40" s="10"/>
      <c r="ADR40" s="10"/>
      <c r="ADS40" s="10"/>
      <c r="ADT40" s="10"/>
      <c r="ADU40" s="10"/>
      <c r="ADV40" s="10"/>
      <c r="ADW40" s="10"/>
      <c r="ADX40" s="10"/>
      <c r="ADY40" s="10"/>
      <c r="ADZ40" s="10"/>
      <c r="AEA40" s="10"/>
      <c r="AEB40" s="10"/>
      <c r="AEC40" s="10"/>
      <c r="AED40" s="10"/>
      <c r="AEE40" s="10"/>
      <c r="AEF40" s="10"/>
      <c r="AEG40" s="10"/>
      <c r="AEH40" s="10"/>
      <c r="AEI40" s="10"/>
      <c r="AEJ40" s="10"/>
      <c r="AEK40" s="10"/>
      <c r="AEL40" s="10"/>
      <c r="AEM40" s="10"/>
      <c r="AEN40" s="10"/>
      <c r="AEO40" s="10"/>
      <c r="AEP40" s="10"/>
      <c r="AEQ40" s="10"/>
      <c r="AER40" s="10"/>
      <c r="AES40" s="10"/>
      <c r="AET40" s="10"/>
      <c r="AEU40" s="10"/>
      <c r="AEV40" s="10"/>
      <c r="AEW40" s="10"/>
      <c r="AEX40" s="10"/>
      <c r="AEY40" s="10"/>
      <c r="AEZ40" s="10"/>
      <c r="AFA40" s="10"/>
      <c r="AFB40" s="10"/>
      <c r="AFC40" s="10"/>
      <c r="AFD40" s="10"/>
      <c r="AFE40" s="10"/>
      <c r="AFF40" s="10"/>
      <c r="AFG40" s="10"/>
      <c r="AFH40" s="10"/>
      <c r="AFI40" s="10"/>
      <c r="AFJ40" s="10"/>
      <c r="AFK40" s="10"/>
      <c r="AFL40" s="10"/>
      <c r="AFM40" s="10"/>
      <c r="AFN40" s="10"/>
      <c r="AFO40" s="10"/>
      <c r="AFP40" s="10"/>
      <c r="AFQ40" s="10"/>
      <c r="AFR40" s="10"/>
      <c r="AFS40" s="10"/>
      <c r="AFT40" s="10"/>
      <c r="AFU40" s="10"/>
      <c r="AFV40" s="10"/>
      <c r="AFW40" s="10"/>
      <c r="AFX40" s="10"/>
      <c r="AFY40" s="10"/>
      <c r="AFZ40" s="10"/>
      <c r="AGA40" s="10"/>
      <c r="AGB40" s="10"/>
      <c r="AGC40" s="10"/>
      <c r="AGD40" s="10"/>
      <c r="AGE40" s="10"/>
      <c r="AGF40" s="10"/>
      <c r="AGG40" s="10"/>
      <c r="AGH40" s="10"/>
      <c r="AGI40" s="10"/>
      <c r="AGJ40" s="10"/>
      <c r="AGK40" s="10"/>
      <c r="AGL40" s="10"/>
      <c r="AGM40" s="10"/>
      <c r="AGN40" s="10"/>
      <c r="AGO40" s="10"/>
      <c r="AGP40" s="10"/>
      <c r="AGQ40" s="10"/>
      <c r="AGR40" s="10"/>
      <c r="AGS40" s="10"/>
      <c r="AGT40" s="10"/>
      <c r="AGU40" s="10"/>
      <c r="AGV40" s="10"/>
      <c r="AGW40" s="10"/>
      <c r="AGX40" s="10"/>
      <c r="AGY40" s="10"/>
      <c r="AGZ40" s="10"/>
      <c r="AHA40" s="10"/>
      <c r="AHB40" s="10"/>
      <c r="AHC40" s="10"/>
      <c r="AHD40" s="10"/>
      <c r="AHE40" s="10"/>
      <c r="AHF40" s="10"/>
      <c r="AHG40" s="10"/>
      <c r="AHH40" s="10"/>
      <c r="AHI40" s="10"/>
      <c r="AHJ40" s="10"/>
      <c r="AHK40" s="10"/>
      <c r="AHL40" s="10"/>
      <c r="AHM40" s="10"/>
      <c r="AHN40" s="10"/>
      <c r="AHO40" s="10"/>
      <c r="AHP40" s="10"/>
      <c r="AHQ40" s="10"/>
      <c r="AHR40" s="10"/>
      <c r="AHS40" s="10"/>
      <c r="AHT40" s="10"/>
      <c r="AHU40" s="10"/>
      <c r="AHV40" s="10"/>
      <c r="AHW40" s="10"/>
      <c r="AHX40" s="10"/>
      <c r="AHY40" s="10"/>
      <c r="AHZ40" s="10"/>
      <c r="AIA40" s="10"/>
      <c r="AIB40" s="10"/>
      <c r="AIC40" s="10"/>
      <c r="AID40" s="10"/>
      <c r="AIE40" s="10"/>
      <c r="AIF40" s="10"/>
      <c r="AIG40" s="10"/>
      <c r="AIH40" s="10"/>
      <c r="AII40" s="10"/>
      <c r="AIJ40" s="10"/>
      <c r="AIK40" s="10"/>
      <c r="AIL40" s="10"/>
      <c r="AIM40" s="10"/>
      <c r="AIN40" s="10"/>
      <c r="AIO40" s="10"/>
      <c r="AIP40" s="10"/>
      <c r="AIQ40" s="10"/>
      <c r="AIR40" s="10"/>
      <c r="AIS40" s="10"/>
      <c r="AIT40" s="10"/>
      <c r="AIU40" s="10"/>
      <c r="AIV40" s="10"/>
      <c r="AIW40" s="10"/>
      <c r="AIX40" s="10"/>
      <c r="AIY40" s="10"/>
      <c r="AIZ40" s="10"/>
      <c r="AJA40" s="10"/>
      <c r="AJB40" s="10"/>
      <c r="AJC40" s="10"/>
      <c r="AJD40" s="10"/>
      <c r="AJE40" s="10"/>
      <c r="AJF40" s="10"/>
      <c r="AJG40" s="10"/>
      <c r="AJH40" s="10"/>
      <c r="AJI40" s="10"/>
      <c r="AJJ40" s="10"/>
      <c r="AJK40" s="10"/>
      <c r="AJL40" s="10"/>
      <c r="AJM40" s="10"/>
      <c r="AJN40" s="10"/>
      <c r="AJO40" s="10"/>
      <c r="AJP40" s="10"/>
      <c r="AJQ40" s="10"/>
      <c r="AJR40" s="10"/>
      <c r="AJS40" s="10"/>
      <c r="AJT40" s="10"/>
      <c r="AJU40" s="10"/>
      <c r="AJV40" s="10"/>
      <c r="AJW40" s="10"/>
      <c r="AJX40" s="10"/>
      <c r="AJY40" s="10"/>
      <c r="AJZ40" s="10"/>
      <c r="AKA40" s="10"/>
      <c r="AKB40" s="10"/>
      <c r="AKC40" s="10"/>
      <c r="AKD40" s="10"/>
      <c r="AKE40" s="10"/>
      <c r="AKF40" s="10"/>
      <c r="AKG40" s="10"/>
      <c r="AKH40" s="10"/>
      <c r="AKI40" s="10"/>
      <c r="AKJ40" s="10"/>
      <c r="AKK40" s="10"/>
      <c r="AKL40" s="10"/>
      <c r="AKM40" s="10"/>
      <c r="AKN40" s="10"/>
      <c r="AKO40" s="10"/>
      <c r="AKP40" s="10"/>
      <c r="AKQ40" s="10"/>
      <c r="AKR40" s="10"/>
      <c r="AKS40" s="10"/>
      <c r="AKT40" s="10"/>
      <c r="AKU40" s="10"/>
      <c r="AKV40" s="10"/>
      <c r="AKW40" s="10"/>
      <c r="AKX40" s="10"/>
      <c r="AKY40" s="10"/>
      <c r="AKZ40" s="10"/>
      <c r="ALA40" s="10"/>
      <c r="ALB40" s="10"/>
      <c r="ALC40" s="10"/>
      <c r="ALD40" s="10"/>
      <c r="ALE40" s="10"/>
      <c r="ALF40" s="10"/>
      <c r="ALG40" s="10"/>
      <c r="ALH40" s="10"/>
      <c r="ALI40" s="10"/>
      <c r="ALJ40" s="10"/>
      <c r="ALK40" s="10"/>
      <c r="ALL40" s="10"/>
      <c r="ALM40" s="10"/>
      <c r="ALN40" s="10"/>
      <c r="ALO40" s="10"/>
      <c r="ALP40" s="10"/>
      <c r="ALQ40" s="10"/>
      <c r="ALR40" s="10"/>
      <c r="ALS40" s="10"/>
      <c r="ALT40" s="10"/>
      <c r="ALU40" s="10"/>
      <c r="ALV40" s="10"/>
      <c r="ALW40" s="10"/>
      <c r="ALX40" s="10"/>
      <c r="ALY40" s="10"/>
      <c r="ALZ40" s="10"/>
      <c r="AMA40" s="10"/>
      <c r="AMB40" s="10"/>
      <c r="AMC40" s="10"/>
      <c r="AMD40" s="10"/>
      <c r="AME40" s="10"/>
    </row>
    <row r="41" spans="1:1022">
      <c r="A41" s="10" t="s">
        <v>48</v>
      </c>
      <c r="B41" s="15" t="s">
        <v>108</v>
      </c>
      <c r="C41" s="15" t="s">
        <v>109</v>
      </c>
      <c r="D41" s="10"/>
      <c r="E41" s="10"/>
      <c r="F41" s="10" t="s">
        <v>61</v>
      </c>
      <c r="G41" s="11"/>
      <c r="H41" s="12">
        <v>1</v>
      </c>
      <c r="I41" s="10" t="s">
        <v>19</v>
      </c>
      <c r="J41" s="10">
        <f t="shared" si="1"/>
        <v>500</v>
      </c>
      <c r="K41" s="12"/>
      <c r="L41" s="14"/>
      <c r="M41" s="14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  <c r="XL41" s="10"/>
      <c r="XM41" s="10"/>
      <c r="XN41" s="10"/>
      <c r="XO41" s="10"/>
      <c r="XP41" s="10"/>
      <c r="XQ41" s="10"/>
      <c r="XR41" s="10"/>
      <c r="XS41" s="10"/>
      <c r="XT41" s="10"/>
      <c r="XU41" s="10"/>
      <c r="XV41" s="10"/>
      <c r="XW41" s="10"/>
      <c r="XX41" s="10"/>
      <c r="XY41" s="10"/>
      <c r="XZ41" s="10"/>
      <c r="YA41" s="10"/>
      <c r="YB41" s="10"/>
      <c r="YC41" s="10"/>
      <c r="YD41" s="10"/>
      <c r="YE41" s="10"/>
      <c r="YF41" s="10"/>
      <c r="YG41" s="10"/>
      <c r="YH41" s="10"/>
      <c r="YI41" s="10"/>
      <c r="YJ41" s="10"/>
      <c r="YK41" s="10"/>
      <c r="YL41" s="10"/>
      <c r="YM41" s="10"/>
      <c r="YN41" s="10"/>
      <c r="YO41" s="10"/>
      <c r="YP41" s="10"/>
      <c r="YQ41" s="10"/>
      <c r="YR41" s="10"/>
      <c r="YS41" s="10"/>
      <c r="YT41" s="10"/>
      <c r="YU41" s="10"/>
      <c r="YV41" s="10"/>
      <c r="YW41" s="10"/>
      <c r="YX41" s="10"/>
      <c r="YY41" s="10"/>
      <c r="YZ41" s="10"/>
      <c r="ZA41" s="10"/>
      <c r="ZB41" s="10"/>
      <c r="ZC41" s="10"/>
      <c r="ZD41" s="10"/>
      <c r="ZE41" s="10"/>
      <c r="ZF41" s="10"/>
      <c r="ZG41" s="10"/>
      <c r="ZH41" s="10"/>
      <c r="ZI41" s="10"/>
      <c r="ZJ41" s="10"/>
      <c r="ZK41" s="10"/>
      <c r="ZL41" s="10"/>
      <c r="ZM41" s="10"/>
      <c r="ZN41" s="10"/>
      <c r="ZO41" s="10"/>
      <c r="ZP41" s="10"/>
      <c r="ZQ41" s="10"/>
      <c r="ZR41" s="10"/>
      <c r="ZS41" s="10"/>
      <c r="ZT41" s="10"/>
      <c r="ZU41" s="10"/>
      <c r="ZV41" s="10"/>
      <c r="ZW41" s="10"/>
      <c r="ZX41" s="10"/>
      <c r="ZY41" s="10"/>
      <c r="ZZ41" s="10"/>
      <c r="AAA41" s="10"/>
      <c r="AAB41" s="10"/>
      <c r="AAC41" s="10"/>
      <c r="AAD41" s="10"/>
      <c r="AAE41" s="10"/>
      <c r="AAF41" s="10"/>
      <c r="AAG41" s="10"/>
      <c r="AAH41" s="10"/>
      <c r="AAI41" s="10"/>
      <c r="AAJ41" s="10"/>
      <c r="AAK41" s="10"/>
      <c r="AAL41" s="10"/>
      <c r="AAM41" s="10"/>
      <c r="AAN41" s="10"/>
      <c r="AAO41" s="10"/>
      <c r="AAP41" s="10"/>
      <c r="AAQ41" s="10"/>
      <c r="AAR41" s="10"/>
      <c r="AAS41" s="10"/>
      <c r="AAT41" s="10"/>
      <c r="AAU41" s="10"/>
      <c r="AAV41" s="10"/>
      <c r="AAW41" s="10"/>
      <c r="AAX41" s="10"/>
      <c r="AAY41" s="10"/>
      <c r="AAZ41" s="10"/>
      <c r="ABA41" s="10"/>
      <c r="ABB41" s="10"/>
      <c r="ABC41" s="10"/>
      <c r="ABD41" s="10"/>
      <c r="ABE41" s="10"/>
      <c r="ABF41" s="10"/>
      <c r="ABG41" s="10"/>
      <c r="ABH41" s="10"/>
      <c r="ABI41" s="10"/>
      <c r="ABJ41" s="10"/>
      <c r="ABK41" s="10"/>
      <c r="ABL41" s="10"/>
      <c r="ABM41" s="10"/>
      <c r="ABN41" s="10"/>
      <c r="ABO41" s="10"/>
      <c r="ABP41" s="10"/>
      <c r="ABQ41" s="10"/>
      <c r="ABR41" s="10"/>
      <c r="ABS41" s="10"/>
      <c r="ABT41" s="10"/>
      <c r="ABU41" s="10"/>
      <c r="ABV41" s="10"/>
      <c r="ABW41" s="10"/>
      <c r="ABX41" s="10"/>
      <c r="ABY41" s="10"/>
      <c r="ABZ41" s="10"/>
      <c r="ACA41" s="10"/>
      <c r="ACB41" s="10"/>
      <c r="ACC41" s="10"/>
      <c r="ACD41" s="10"/>
      <c r="ACE41" s="10"/>
      <c r="ACF41" s="10"/>
      <c r="ACG41" s="10"/>
      <c r="ACH41" s="10"/>
      <c r="ACI41" s="10"/>
      <c r="ACJ41" s="10"/>
      <c r="ACK41" s="10"/>
      <c r="ACL41" s="10"/>
      <c r="ACM41" s="10"/>
      <c r="ACN41" s="10"/>
      <c r="ACO41" s="10"/>
      <c r="ACP41" s="10"/>
      <c r="ACQ41" s="10"/>
      <c r="ACR41" s="10"/>
      <c r="ACS41" s="10"/>
      <c r="ACT41" s="10"/>
      <c r="ACU41" s="10"/>
      <c r="ACV41" s="10"/>
      <c r="ACW41" s="10"/>
      <c r="ACX41" s="10"/>
      <c r="ACY41" s="10"/>
      <c r="ACZ41" s="10"/>
      <c r="ADA41" s="10"/>
      <c r="ADB41" s="10"/>
      <c r="ADC41" s="10"/>
      <c r="ADD41" s="10"/>
      <c r="ADE41" s="10"/>
      <c r="ADF41" s="10"/>
      <c r="ADG41" s="10"/>
      <c r="ADH41" s="10"/>
      <c r="ADI41" s="10"/>
      <c r="ADJ41" s="10"/>
      <c r="ADK41" s="10"/>
      <c r="ADL41" s="10"/>
      <c r="ADM41" s="10"/>
      <c r="ADN41" s="10"/>
      <c r="ADO41" s="10"/>
      <c r="ADP41" s="10"/>
      <c r="ADQ41" s="10"/>
      <c r="ADR41" s="10"/>
      <c r="ADS41" s="10"/>
      <c r="ADT41" s="10"/>
      <c r="ADU41" s="10"/>
      <c r="ADV41" s="10"/>
      <c r="ADW41" s="10"/>
      <c r="ADX41" s="10"/>
      <c r="ADY41" s="10"/>
      <c r="ADZ41" s="10"/>
      <c r="AEA41" s="10"/>
      <c r="AEB41" s="10"/>
      <c r="AEC41" s="10"/>
      <c r="AED41" s="10"/>
      <c r="AEE41" s="10"/>
      <c r="AEF41" s="10"/>
      <c r="AEG41" s="10"/>
      <c r="AEH41" s="10"/>
      <c r="AEI41" s="10"/>
      <c r="AEJ41" s="10"/>
      <c r="AEK41" s="10"/>
      <c r="AEL41" s="10"/>
      <c r="AEM41" s="10"/>
      <c r="AEN41" s="10"/>
      <c r="AEO41" s="10"/>
      <c r="AEP41" s="10"/>
      <c r="AEQ41" s="10"/>
      <c r="AER41" s="10"/>
      <c r="AES41" s="10"/>
      <c r="AET41" s="10"/>
      <c r="AEU41" s="10"/>
      <c r="AEV41" s="10"/>
      <c r="AEW41" s="10"/>
      <c r="AEX41" s="10"/>
      <c r="AEY41" s="10"/>
      <c r="AEZ41" s="10"/>
      <c r="AFA41" s="10"/>
      <c r="AFB41" s="10"/>
      <c r="AFC41" s="10"/>
      <c r="AFD41" s="10"/>
      <c r="AFE41" s="10"/>
      <c r="AFF41" s="10"/>
      <c r="AFG41" s="10"/>
      <c r="AFH41" s="10"/>
      <c r="AFI41" s="10"/>
      <c r="AFJ41" s="10"/>
      <c r="AFK41" s="10"/>
      <c r="AFL41" s="10"/>
      <c r="AFM41" s="10"/>
      <c r="AFN41" s="10"/>
      <c r="AFO41" s="10"/>
      <c r="AFP41" s="10"/>
      <c r="AFQ41" s="10"/>
      <c r="AFR41" s="10"/>
      <c r="AFS41" s="10"/>
      <c r="AFT41" s="10"/>
      <c r="AFU41" s="10"/>
      <c r="AFV41" s="10"/>
      <c r="AFW41" s="10"/>
      <c r="AFX41" s="10"/>
      <c r="AFY41" s="10"/>
      <c r="AFZ41" s="10"/>
      <c r="AGA41" s="10"/>
      <c r="AGB41" s="10"/>
      <c r="AGC41" s="10"/>
      <c r="AGD41" s="10"/>
      <c r="AGE41" s="10"/>
      <c r="AGF41" s="10"/>
      <c r="AGG41" s="10"/>
      <c r="AGH41" s="10"/>
      <c r="AGI41" s="10"/>
      <c r="AGJ41" s="10"/>
      <c r="AGK41" s="10"/>
      <c r="AGL41" s="10"/>
      <c r="AGM41" s="10"/>
      <c r="AGN41" s="10"/>
      <c r="AGO41" s="10"/>
      <c r="AGP41" s="10"/>
      <c r="AGQ41" s="10"/>
      <c r="AGR41" s="10"/>
      <c r="AGS41" s="10"/>
      <c r="AGT41" s="10"/>
      <c r="AGU41" s="10"/>
      <c r="AGV41" s="10"/>
      <c r="AGW41" s="10"/>
      <c r="AGX41" s="10"/>
      <c r="AGY41" s="10"/>
      <c r="AGZ41" s="10"/>
      <c r="AHA41" s="10"/>
      <c r="AHB41" s="10"/>
      <c r="AHC41" s="10"/>
      <c r="AHD41" s="10"/>
      <c r="AHE41" s="10"/>
      <c r="AHF41" s="10"/>
      <c r="AHG41" s="10"/>
      <c r="AHH41" s="10"/>
      <c r="AHI41" s="10"/>
      <c r="AHJ41" s="10"/>
      <c r="AHK41" s="10"/>
      <c r="AHL41" s="10"/>
      <c r="AHM41" s="10"/>
      <c r="AHN41" s="10"/>
      <c r="AHO41" s="10"/>
      <c r="AHP41" s="10"/>
      <c r="AHQ41" s="10"/>
      <c r="AHR41" s="10"/>
      <c r="AHS41" s="10"/>
      <c r="AHT41" s="10"/>
      <c r="AHU41" s="10"/>
      <c r="AHV41" s="10"/>
      <c r="AHW41" s="10"/>
      <c r="AHX41" s="10"/>
      <c r="AHY41" s="10"/>
      <c r="AHZ41" s="10"/>
      <c r="AIA41" s="10"/>
      <c r="AIB41" s="10"/>
      <c r="AIC41" s="10"/>
      <c r="AID41" s="10"/>
      <c r="AIE41" s="10"/>
      <c r="AIF41" s="10"/>
      <c r="AIG41" s="10"/>
      <c r="AIH41" s="10"/>
      <c r="AII41" s="10"/>
      <c r="AIJ41" s="10"/>
      <c r="AIK41" s="10"/>
      <c r="AIL41" s="10"/>
      <c r="AIM41" s="10"/>
      <c r="AIN41" s="10"/>
      <c r="AIO41" s="10"/>
      <c r="AIP41" s="10"/>
      <c r="AIQ41" s="10"/>
      <c r="AIR41" s="10"/>
      <c r="AIS41" s="10"/>
      <c r="AIT41" s="10"/>
      <c r="AIU41" s="10"/>
      <c r="AIV41" s="10"/>
      <c r="AIW41" s="10"/>
      <c r="AIX41" s="10"/>
      <c r="AIY41" s="10"/>
      <c r="AIZ41" s="10"/>
      <c r="AJA41" s="10"/>
      <c r="AJB41" s="10"/>
      <c r="AJC41" s="10"/>
      <c r="AJD41" s="10"/>
      <c r="AJE41" s="10"/>
      <c r="AJF41" s="10"/>
      <c r="AJG41" s="10"/>
      <c r="AJH41" s="10"/>
      <c r="AJI41" s="10"/>
      <c r="AJJ41" s="10"/>
      <c r="AJK41" s="10"/>
      <c r="AJL41" s="10"/>
      <c r="AJM41" s="10"/>
      <c r="AJN41" s="10"/>
      <c r="AJO41" s="10"/>
      <c r="AJP41" s="10"/>
      <c r="AJQ41" s="10"/>
      <c r="AJR41" s="10"/>
      <c r="AJS41" s="10"/>
      <c r="AJT41" s="10"/>
      <c r="AJU41" s="10"/>
      <c r="AJV41" s="10"/>
      <c r="AJW41" s="10"/>
      <c r="AJX41" s="10"/>
      <c r="AJY41" s="10"/>
      <c r="AJZ41" s="10"/>
      <c r="AKA41" s="10"/>
      <c r="AKB41" s="10"/>
      <c r="AKC41" s="10"/>
      <c r="AKD41" s="10"/>
      <c r="AKE41" s="10"/>
      <c r="AKF41" s="10"/>
      <c r="AKG41" s="10"/>
      <c r="AKH41" s="10"/>
      <c r="AKI41" s="10"/>
      <c r="AKJ41" s="10"/>
      <c r="AKK41" s="10"/>
      <c r="AKL41" s="10"/>
      <c r="AKM41" s="10"/>
      <c r="AKN41" s="10"/>
      <c r="AKO41" s="10"/>
      <c r="AKP41" s="10"/>
      <c r="AKQ41" s="10"/>
      <c r="AKR41" s="10"/>
      <c r="AKS41" s="10"/>
      <c r="AKT41" s="10"/>
      <c r="AKU41" s="10"/>
      <c r="AKV41" s="10"/>
      <c r="AKW41" s="10"/>
      <c r="AKX41" s="10"/>
      <c r="AKY41" s="10"/>
      <c r="AKZ41" s="10"/>
      <c r="ALA41" s="10"/>
      <c r="ALB41" s="10"/>
      <c r="ALC41" s="10"/>
      <c r="ALD41" s="10"/>
      <c r="ALE41" s="10"/>
      <c r="ALF41" s="10"/>
      <c r="ALG41" s="10"/>
      <c r="ALH41" s="10"/>
      <c r="ALI41" s="10"/>
      <c r="ALJ41" s="10"/>
      <c r="ALK41" s="10"/>
      <c r="ALL41" s="10"/>
      <c r="ALM41" s="10"/>
      <c r="ALN41" s="10"/>
      <c r="ALO41" s="10"/>
      <c r="ALP41" s="10"/>
      <c r="ALQ41" s="10"/>
      <c r="ALR41" s="10"/>
      <c r="ALS41" s="10"/>
      <c r="ALT41" s="10"/>
      <c r="ALU41" s="10"/>
      <c r="ALV41" s="10"/>
      <c r="ALW41" s="10"/>
      <c r="ALX41" s="10"/>
      <c r="ALY41" s="10"/>
      <c r="ALZ41" s="10"/>
      <c r="AMA41" s="10"/>
      <c r="AMB41" s="10"/>
      <c r="AMC41" s="10"/>
      <c r="AMD41" s="10"/>
      <c r="AME41" s="10"/>
    </row>
    <row r="42" spans="1:1022">
      <c r="A42" s="10" t="s">
        <v>48</v>
      </c>
      <c r="B42" s="15" t="s">
        <v>110</v>
      </c>
      <c r="C42" s="15" t="s">
        <v>111</v>
      </c>
      <c r="D42" s="10"/>
      <c r="E42" s="10"/>
      <c r="F42" s="10" t="s">
        <v>54</v>
      </c>
      <c r="G42" s="11" t="s">
        <v>112</v>
      </c>
      <c r="H42" s="12">
        <v>1</v>
      </c>
      <c r="I42" s="10" t="s">
        <v>19</v>
      </c>
      <c r="J42" s="10">
        <f t="shared" si="1"/>
        <v>500</v>
      </c>
      <c r="K42" s="12"/>
      <c r="L42" s="14"/>
      <c r="M42" s="14"/>
      <c r="N42" s="10"/>
      <c r="O42" s="10" t="s">
        <v>113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  <c r="XL42" s="10"/>
      <c r="XM42" s="10"/>
      <c r="XN42" s="10"/>
      <c r="XO42" s="10"/>
      <c r="XP42" s="10"/>
      <c r="XQ42" s="10"/>
      <c r="XR42" s="10"/>
      <c r="XS42" s="10"/>
      <c r="XT42" s="10"/>
      <c r="XU42" s="10"/>
      <c r="XV42" s="10"/>
      <c r="XW42" s="10"/>
      <c r="XX42" s="10"/>
      <c r="XY42" s="10"/>
      <c r="XZ42" s="10"/>
      <c r="YA42" s="10"/>
      <c r="YB42" s="10"/>
      <c r="YC42" s="10"/>
      <c r="YD42" s="10"/>
      <c r="YE42" s="10"/>
      <c r="YF42" s="10"/>
      <c r="YG42" s="10"/>
      <c r="YH42" s="10"/>
      <c r="YI42" s="10"/>
      <c r="YJ42" s="10"/>
      <c r="YK42" s="10"/>
      <c r="YL42" s="10"/>
      <c r="YM42" s="10"/>
      <c r="YN42" s="10"/>
      <c r="YO42" s="10"/>
      <c r="YP42" s="10"/>
      <c r="YQ42" s="10"/>
      <c r="YR42" s="10"/>
      <c r="YS42" s="10"/>
      <c r="YT42" s="10"/>
      <c r="YU42" s="10"/>
      <c r="YV42" s="10"/>
      <c r="YW42" s="10"/>
      <c r="YX42" s="10"/>
      <c r="YY42" s="10"/>
      <c r="YZ42" s="10"/>
      <c r="ZA42" s="10"/>
      <c r="ZB42" s="10"/>
      <c r="ZC42" s="10"/>
      <c r="ZD42" s="10"/>
      <c r="ZE42" s="10"/>
      <c r="ZF42" s="10"/>
      <c r="ZG42" s="10"/>
      <c r="ZH42" s="10"/>
      <c r="ZI42" s="10"/>
      <c r="ZJ42" s="10"/>
      <c r="ZK42" s="10"/>
      <c r="ZL42" s="10"/>
      <c r="ZM42" s="10"/>
      <c r="ZN42" s="10"/>
      <c r="ZO42" s="10"/>
      <c r="ZP42" s="10"/>
      <c r="ZQ42" s="10"/>
      <c r="ZR42" s="10"/>
      <c r="ZS42" s="10"/>
      <c r="ZT42" s="10"/>
      <c r="ZU42" s="10"/>
      <c r="ZV42" s="10"/>
      <c r="ZW42" s="10"/>
      <c r="ZX42" s="10"/>
      <c r="ZY42" s="10"/>
      <c r="ZZ42" s="10"/>
      <c r="AAA42" s="10"/>
      <c r="AAB42" s="10"/>
      <c r="AAC42" s="10"/>
      <c r="AAD42" s="10"/>
      <c r="AAE42" s="10"/>
      <c r="AAF42" s="10"/>
      <c r="AAG42" s="10"/>
      <c r="AAH42" s="10"/>
      <c r="AAI42" s="10"/>
      <c r="AAJ42" s="10"/>
      <c r="AAK42" s="10"/>
      <c r="AAL42" s="10"/>
      <c r="AAM42" s="10"/>
      <c r="AAN42" s="10"/>
      <c r="AAO42" s="10"/>
      <c r="AAP42" s="10"/>
      <c r="AAQ42" s="10"/>
      <c r="AAR42" s="10"/>
      <c r="AAS42" s="10"/>
      <c r="AAT42" s="10"/>
      <c r="AAU42" s="10"/>
      <c r="AAV42" s="10"/>
      <c r="AAW42" s="10"/>
      <c r="AAX42" s="10"/>
      <c r="AAY42" s="10"/>
      <c r="AAZ42" s="10"/>
      <c r="ABA42" s="10"/>
      <c r="ABB42" s="10"/>
      <c r="ABC42" s="10"/>
      <c r="ABD42" s="10"/>
      <c r="ABE42" s="10"/>
      <c r="ABF42" s="10"/>
      <c r="ABG42" s="10"/>
      <c r="ABH42" s="10"/>
      <c r="ABI42" s="10"/>
      <c r="ABJ42" s="10"/>
      <c r="ABK42" s="10"/>
      <c r="ABL42" s="10"/>
      <c r="ABM42" s="10"/>
      <c r="ABN42" s="10"/>
      <c r="ABO42" s="10"/>
      <c r="ABP42" s="10"/>
      <c r="ABQ42" s="10"/>
      <c r="ABR42" s="10"/>
      <c r="ABS42" s="10"/>
      <c r="ABT42" s="10"/>
      <c r="ABU42" s="10"/>
      <c r="ABV42" s="10"/>
      <c r="ABW42" s="10"/>
      <c r="ABX42" s="10"/>
      <c r="ABY42" s="10"/>
      <c r="ABZ42" s="10"/>
      <c r="ACA42" s="10"/>
      <c r="ACB42" s="10"/>
      <c r="ACC42" s="10"/>
      <c r="ACD42" s="10"/>
      <c r="ACE42" s="10"/>
      <c r="ACF42" s="10"/>
      <c r="ACG42" s="10"/>
      <c r="ACH42" s="10"/>
      <c r="ACI42" s="10"/>
      <c r="ACJ42" s="10"/>
      <c r="ACK42" s="10"/>
      <c r="ACL42" s="10"/>
      <c r="ACM42" s="10"/>
      <c r="ACN42" s="10"/>
      <c r="ACO42" s="10"/>
      <c r="ACP42" s="10"/>
      <c r="ACQ42" s="10"/>
      <c r="ACR42" s="10"/>
      <c r="ACS42" s="10"/>
      <c r="ACT42" s="10"/>
      <c r="ACU42" s="10"/>
      <c r="ACV42" s="10"/>
      <c r="ACW42" s="10"/>
      <c r="ACX42" s="10"/>
      <c r="ACY42" s="10"/>
      <c r="ACZ42" s="10"/>
      <c r="ADA42" s="10"/>
      <c r="ADB42" s="10"/>
      <c r="ADC42" s="10"/>
      <c r="ADD42" s="10"/>
      <c r="ADE42" s="10"/>
      <c r="ADF42" s="10"/>
      <c r="ADG42" s="10"/>
      <c r="ADH42" s="10"/>
      <c r="ADI42" s="10"/>
      <c r="ADJ42" s="10"/>
      <c r="ADK42" s="10"/>
      <c r="ADL42" s="10"/>
      <c r="ADM42" s="10"/>
      <c r="ADN42" s="10"/>
      <c r="ADO42" s="10"/>
      <c r="ADP42" s="10"/>
      <c r="ADQ42" s="10"/>
      <c r="ADR42" s="10"/>
      <c r="ADS42" s="10"/>
      <c r="ADT42" s="10"/>
      <c r="ADU42" s="10"/>
      <c r="ADV42" s="10"/>
      <c r="ADW42" s="10"/>
      <c r="ADX42" s="10"/>
      <c r="ADY42" s="10"/>
      <c r="ADZ42" s="10"/>
      <c r="AEA42" s="10"/>
      <c r="AEB42" s="10"/>
      <c r="AEC42" s="10"/>
      <c r="AED42" s="10"/>
      <c r="AEE42" s="10"/>
      <c r="AEF42" s="10"/>
      <c r="AEG42" s="10"/>
      <c r="AEH42" s="10"/>
      <c r="AEI42" s="10"/>
      <c r="AEJ42" s="10"/>
      <c r="AEK42" s="10"/>
      <c r="AEL42" s="10"/>
      <c r="AEM42" s="10"/>
      <c r="AEN42" s="10"/>
      <c r="AEO42" s="10"/>
      <c r="AEP42" s="10"/>
      <c r="AEQ42" s="10"/>
      <c r="AER42" s="10"/>
      <c r="AES42" s="10"/>
      <c r="AET42" s="10"/>
      <c r="AEU42" s="10"/>
      <c r="AEV42" s="10"/>
      <c r="AEW42" s="10"/>
      <c r="AEX42" s="10"/>
      <c r="AEY42" s="10"/>
      <c r="AEZ42" s="10"/>
      <c r="AFA42" s="10"/>
      <c r="AFB42" s="10"/>
      <c r="AFC42" s="10"/>
      <c r="AFD42" s="10"/>
      <c r="AFE42" s="10"/>
      <c r="AFF42" s="10"/>
      <c r="AFG42" s="10"/>
      <c r="AFH42" s="10"/>
      <c r="AFI42" s="10"/>
      <c r="AFJ42" s="10"/>
      <c r="AFK42" s="10"/>
      <c r="AFL42" s="10"/>
      <c r="AFM42" s="10"/>
      <c r="AFN42" s="10"/>
      <c r="AFO42" s="10"/>
      <c r="AFP42" s="10"/>
      <c r="AFQ42" s="10"/>
      <c r="AFR42" s="10"/>
      <c r="AFS42" s="10"/>
      <c r="AFT42" s="10"/>
      <c r="AFU42" s="10"/>
      <c r="AFV42" s="10"/>
      <c r="AFW42" s="10"/>
      <c r="AFX42" s="10"/>
      <c r="AFY42" s="10"/>
      <c r="AFZ42" s="10"/>
      <c r="AGA42" s="10"/>
      <c r="AGB42" s="10"/>
      <c r="AGC42" s="10"/>
      <c r="AGD42" s="10"/>
      <c r="AGE42" s="10"/>
      <c r="AGF42" s="10"/>
      <c r="AGG42" s="10"/>
      <c r="AGH42" s="10"/>
      <c r="AGI42" s="10"/>
      <c r="AGJ42" s="10"/>
      <c r="AGK42" s="10"/>
      <c r="AGL42" s="10"/>
      <c r="AGM42" s="10"/>
      <c r="AGN42" s="10"/>
      <c r="AGO42" s="10"/>
      <c r="AGP42" s="10"/>
      <c r="AGQ42" s="10"/>
      <c r="AGR42" s="10"/>
      <c r="AGS42" s="10"/>
      <c r="AGT42" s="10"/>
      <c r="AGU42" s="10"/>
      <c r="AGV42" s="10"/>
      <c r="AGW42" s="10"/>
      <c r="AGX42" s="10"/>
      <c r="AGY42" s="10"/>
      <c r="AGZ42" s="10"/>
      <c r="AHA42" s="10"/>
      <c r="AHB42" s="10"/>
      <c r="AHC42" s="10"/>
      <c r="AHD42" s="10"/>
      <c r="AHE42" s="10"/>
      <c r="AHF42" s="10"/>
      <c r="AHG42" s="10"/>
      <c r="AHH42" s="10"/>
      <c r="AHI42" s="10"/>
      <c r="AHJ42" s="10"/>
      <c r="AHK42" s="10"/>
      <c r="AHL42" s="10"/>
      <c r="AHM42" s="10"/>
      <c r="AHN42" s="10"/>
      <c r="AHO42" s="10"/>
      <c r="AHP42" s="10"/>
      <c r="AHQ42" s="10"/>
      <c r="AHR42" s="10"/>
      <c r="AHS42" s="10"/>
      <c r="AHT42" s="10"/>
      <c r="AHU42" s="10"/>
      <c r="AHV42" s="10"/>
      <c r="AHW42" s="10"/>
      <c r="AHX42" s="10"/>
      <c r="AHY42" s="10"/>
      <c r="AHZ42" s="10"/>
      <c r="AIA42" s="10"/>
      <c r="AIB42" s="10"/>
      <c r="AIC42" s="10"/>
      <c r="AID42" s="10"/>
      <c r="AIE42" s="10"/>
      <c r="AIF42" s="10"/>
      <c r="AIG42" s="10"/>
      <c r="AIH42" s="10"/>
      <c r="AII42" s="10"/>
      <c r="AIJ42" s="10"/>
      <c r="AIK42" s="10"/>
      <c r="AIL42" s="10"/>
      <c r="AIM42" s="10"/>
      <c r="AIN42" s="10"/>
      <c r="AIO42" s="10"/>
      <c r="AIP42" s="10"/>
      <c r="AIQ42" s="10"/>
      <c r="AIR42" s="10"/>
      <c r="AIS42" s="10"/>
      <c r="AIT42" s="10"/>
      <c r="AIU42" s="10"/>
      <c r="AIV42" s="10"/>
      <c r="AIW42" s="10"/>
      <c r="AIX42" s="10"/>
      <c r="AIY42" s="10"/>
      <c r="AIZ42" s="10"/>
      <c r="AJA42" s="10"/>
      <c r="AJB42" s="10"/>
      <c r="AJC42" s="10"/>
      <c r="AJD42" s="10"/>
      <c r="AJE42" s="10"/>
      <c r="AJF42" s="10"/>
      <c r="AJG42" s="10"/>
      <c r="AJH42" s="10"/>
      <c r="AJI42" s="10"/>
      <c r="AJJ42" s="10"/>
      <c r="AJK42" s="10"/>
      <c r="AJL42" s="10"/>
      <c r="AJM42" s="10"/>
      <c r="AJN42" s="10"/>
      <c r="AJO42" s="10"/>
      <c r="AJP42" s="10"/>
      <c r="AJQ42" s="10"/>
      <c r="AJR42" s="10"/>
      <c r="AJS42" s="10"/>
      <c r="AJT42" s="10"/>
      <c r="AJU42" s="10"/>
      <c r="AJV42" s="10"/>
      <c r="AJW42" s="10"/>
      <c r="AJX42" s="10"/>
      <c r="AJY42" s="10"/>
      <c r="AJZ42" s="10"/>
      <c r="AKA42" s="10"/>
      <c r="AKB42" s="10"/>
      <c r="AKC42" s="10"/>
      <c r="AKD42" s="10"/>
      <c r="AKE42" s="10"/>
      <c r="AKF42" s="10"/>
      <c r="AKG42" s="10"/>
      <c r="AKH42" s="10"/>
      <c r="AKI42" s="10"/>
      <c r="AKJ42" s="10"/>
      <c r="AKK42" s="10"/>
      <c r="AKL42" s="10"/>
      <c r="AKM42" s="10"/>
      <c r="AKN42" s="10"/>
      <c r="AKO42" s="10"/>
      <c r="AKP42" s="10"/>
      <c r="AKQ42" s="10"/>
      <c r="AKR42" s="10"/>
      <c r="AKS42" s="10"/>
      <c r="AKT42" s="10"/>
      <c r="AKU42" s="10"/>
      <c r="AKV42" s="10"/>
      <c r="AKW42" s="10"/>
      <c r="AKX42" s="10"/>
      <c r="AKY42" s="10"/>
      <c r="AKZ42" s="10"/>
      <c r="ALA42" s="10"/>
      <c r="ALB42" s="10"/>
      <c r="ALC42" s="10"/>
      <c r="ALD42" s="10"/>
      <c r="ALE42" s="10"/>
      <c r="ALF42" s="10"/>
      <c r="ALG42" s="10"/>
      <c r="ALH42" s="10"/>
      <c r="ALI42" s="10"/>
      <c r="ALJ42" s="10"/>
      <c r="ALK42" s="10"/>
      <c r="ALL42" s="10"/>
      <c r="ALM42" s="10"/>
      <c r="ALN42" s="10"/>
      <c r="ALO42" s="10"/>
      <c r="ALP42" s="10"/>
      <c r="ALQ42" s="10"/>
      <c r="ALR42" s="10"/>
      <c r="ALS42" s="10"/>
      <c r="ALT42" s="10"/>
      <c r="ALU42" s="10"/>
      <c r="ALV42" s="10"/>
      <c r="ALW42" s="10"/>
      <c r="ALX42" s="10"/>
      <c r="ALY42" s="10"/>
      <c r="ALZ42" s="10"/>
      <c r="AMA42" s="10"/>
      <c r="AMB42" s="10"/>
      <c r="AMC42" s="10"/>
      <c r="AMD42" s="10"/>
      <c r="AME42" s="10"/>
    </row>
    <row r="43" spans="1:1022">
      <c r="A43" s="10" t="s">
        <v>48</v>
      </c>
      <c r="B43" s="15" t="s">
        <v>114</v>
      </c>
      <c r="C43" s="15" t="s">
        <v>115</v>
      </c>
      <c r="D43" s="10"/>
      <c r="E43" s="10"/>
      <c r="F43" s="10" t="s">
        <v>54</v>
      </c>
      <c r="G43" s="11"/>
      <c r="H43" s="12">
        <v>1</v>
      </c>
      <c r="I43" s="10" t="s">
        <v>19</v>
      </c>
      <c r="J43" s="10">
        <f t="shared" si="1"/>
        <v>500</v>
      </c>
      <c r="K43" s="12"/>
      <c r="L43" s="14"/>
      <c r="M43" s="14"/>
      <c r="N43" s="10"/>
      <c r="O43" s="10" t="s">
        <v>113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  <c r="XL43" s="10"/>
      <c r="XM43" s="10"/>
      <c r="XN43" s="10"/>
      <c r="XO43" s="10"/>
      <c r="XP43" s="10"/>
      <c r="XQ43" s="10"/>
      <c r="XR43" s="10"/>
      <c r="XS43" s="10"/>
      <c r="XT43" s="10"/>
      <c r="XU43" s="10"/>
      <c r="XV43" s="10"/>
      <c r="XW43" s="10"/>
      <c r="XX43" s="10"/>
      <c r="XY43" s="10"/>
      <c r="XZ43" s="10"/>
      <c r="YA43" s="10"/>
      <c r="YB43" s="10"/>
      <c r="YC43" s="10"/>
      <c r="YD43" s="10"/>
      <c r="YE43" s="10"/>
      <c r="YF43" s="10"/>
      <c r="YG43" s="10"/>
      <c r="YH43" s="10"/>
      <c r="YI43" s="10"/>
      <c r="YJ43" s="10"/>
      <c r="YK43" s="10"/>
      <c r="YL43" s="10"/>
      <c r="YM43" s="10"/>
      <c r="YN43" s="10"/>
      <c r="YO43" s="10"/>
      <c r="YP43" s="10"/>
      <c r="YQ43" s="10"/>
      <c r="YR43" s="10"/>
      <c r="YS43" s="10"/>
      <c r="YT43" s="10"/>
      <c r="YU43" s="10"/>
      <c r="YV43" s="10"/>
      <c r="YW43" s="10"/>
      <c r="YX43" s="10"/>
      <c r="YY43" s="10"/>
      <c r="YZ43" s="10"/>
      <c r="ZA43" s="10"/>
      <c r="ZB43" s="10"/>
      <c r="ZC43" s="10"/>
      <c r="ZD43" s="10"/>
      <c r="ZE43" s="10"/>
      <c r="ZF43" s="10"/>
      <c r="ZG43" s="10"/>
      <c r="ZH43" s="10"/>
      <c r="ZI43" s="10"/>
      <c r="ZJ43" s="10"/>
      <c r="ZK43" s="10"/>
      <c r="ZL43" s="10"/>
      <c r="ZM43" s="10"/>
      <c r="ZN43" s="10"/>
      <c r="ZO43" s="10"/>
      <c r="ZP43" s="10"/>
      <c r="ZQ43" s="10"/>
      <c r="ZR43" s="10"/>
      <c r="ZS43" s="10"/>
      <c r="ZT43" s="10"/>
      <c r="ZU43" s="10"/>
      <c r="ZV43" s="10"/>
      <c r="ZW43" s="10"/>
      <c r="ZX43" s="10"/>
      <c r="ZY43" s="10"/>
      <c r="ZZ43" s="10"/>
      <c r="AAA43" s="10"/>
      <c r="AAB43" s="10"/>
      <c r="AAC43" s="10"/>
      <c r="AAD43" s="10"/>
      <c r="AAE43" s="10"/>
      <c r="AAF43" s="10"/>
      <c r="AAG43" s="10"/>
      <c r="AAH43" s="10"/>
      <c r="AAI43" s="10"/>
      <c r="AAJ43" s="10"/>
      <c r="AAK43" s="10"/>
      <c r="AAL43" s="10"/>
      <c r="AAM43" s="10"/>
      <c r="AAN43" s="10"/>
      <c r="AAO43" s="10"/>
      <c r="AAP43" s="10"/>
      <c r="AAQ43" s="10"/>
      <c r="AAR43" s="10"/>
      <c r="AAS43" s="10"/>
      <c r="AAT43" s="10"/>
      <c r="AAU43" s="10"/>
      <c r="AAV43" s="10"/>
      <c r="AAW43" s="10"/>
      <c r="AAX43" s="10"/>
      <c r="AAY43" s="10"/>
      <c r="AAZ43" s="10"/>
      <c r="ABA43" s="10"/>
      <c r="ABB43" s="10"/>
      <c r="ABC43" s="10"/>
      <c r="ABD43" s="10"/>
      <c r="ABE43" s="10"/>
      <c r="ABF43" s="10"/>
      <c r="ABG43" s="10"/>
      <c r="ABH43" s="10"/>
      <c r="ABI43" s="10"/>
      <c r="ABJ43" s="10"/>
      <c r="ABK43" s="10"/>
      <c r="ABL43" s="10"/>
      <c r="ABM43" s="10"/>
      <c r="ABN43" s="10"/>
      <c r="ABO43" s="10"/>
      <c r="ABP43" s="10"/>
      <c r="ABQ43" s="10"/>
      <c r="ABR43" s="10"/>
      <c r="ABS43" s="10"/>
      <c r="ABT43" s="10"/>
      <c r="ABU43" s="10"/>
      <c r="ABV43" s="10"/>
      <c r="ABW43" s="10"/>
      <c r="ABX43" s="10"/>
      <c r="ABY43" s="10"/>
      <c r="ABZ43" s="10"/>
      <c r="ACA43" s="10"/>
      <c r="ACB43" s="10"/>
      <c r="ACC43" s="10"/>
      <c r="ACD43" s="10"/>
      <c r="ACE43" s="10"/>
      <c r="ACF43" s="10"/>
      <c r="ACG43" s="10"/>
      <c r="ACH43" s="10"/>
      <c r="ACI43" s="10"/>
      <c r="ACJ43" s="10"/>
      <c r="ACK43" s="10"/>
      <c r="ACL43" s="10"/>
      <c r="ACM43" s="10"/>
      <c r="ACN43" s="10"/>
      <c r="ACO43" s="10"/>
      <c r="ACP43" s="10"/>
      <c r="ACQ43" s="10"/>
      <c r="ACR43" s="10"/>
      <c r="ACS43" s="10"/>
      <c r="ACT43" s="10"/>
      <c r="ACU43" s="10"/>
      <c r="ACV43" s="10"/>
      <c r="ACW43" s="10"/>
      <c r="ACX43" s="10"/>
      <c r="ACY43" s="10"/>
      <c r="ACZ43" s="10"/>
      <c r="ADA43" s="10"/>
      <c r="ADB43" s="10"/>
      <c r="ADC43" s="10"/>
      <c r="ADD43" s="10"/>
      <c r="ADE43" s="10"/>
      <c r="ADF43" s="10"/>
      <c r="ADG43" s="10"/>
      <c r="ADH43" s="10"/>
      <c r="ADI43" s="10"/>
      <c r="ADJ43" s="10"/>
      <c r="ADK43" s="10"/>
      <c r="ADL43" s="10"/>
      <c r="ADM43" s="10"/>
      <c r="ADN43" s="10"/>
      <c r="ADO43" s="10"/>
      <c r="ADP43" s="10"/>
      <c r="ADQ43" s="10"/>
      <c r="ADR43" s="10"/>
      <c r="ADS43" s="10"/>
      <c r="ADT43" s="10"/>
      <c r="ADU43" s="10"/>
      <c r="ADV43" s="10"/>
      <c r="ADW43" s="10"/>
      <c r="ADX43" s="10"/>
      <c r="ADY43" s="10"/>
      <c r="ADZ43" s="10"/>
      <c r="AEA43" s="10"/>
      <c r="AEB43" s="10"/>
      <c r="AEC43" s="10"/>
      <c r="AED43" s="10"/>
      <c r="AEE43" s="10"/>
      <c r="AEF43" s="10"/>
      <c r="AEG43" s="10"/>
      <c r="AEH43" s="10"/>
      <c r="AEI43" s="10"/>
      <c r="AEJ43" s="10"/>
      <c r="AEK43" s="10"/>
      <c r="AEL43" s="10"/>
      <c r="AEM43" s="10"/>
      <c r="AEN43" s="10"/>
      <c r="AEO43" s="10"/>
      <c r="AEP43" s="10"/>
      <c r="AEQ43" s="10"/>
      <c r="AER43" s="10"/>
      <c r="AES43" s="10"/>
      <c r="AET43" s="10"/>
      <c r="AEU43" s="10"/>
      <c r="AEV43" s="10"/>
      <c r="AEW43" s="10"/>
      <c r="AEX43" s="10"/>
      <c r="AEY43" s="10"/>
      <c r="AEZ43" s="10"/>
      <c r="AFA43" s="10"/>
      <c r="AFB43" s="10"/>
      <c r="AFC43" s="10"/>
      <c r="AFD43" s="10"/>
      <c r="AFE43" s="10"/>
      <c r="AFF43" s="10"/>
      <c r="AFG43" s="10"/>
      <c r="AFH43" s="10"/>
      <c r="AFI43" s="10"/>
      <c r="AFJ43" s="10"/>
      <c r="AFK43" s="10"/>
      <c r="AFL43" s="10"/>
      <c r="AFM43" s="10"/>
      <c r="AFN43" s="10"/>
      <c r="AFO43" s="10"/>
      <c r="AFP43" s="10"/>
      <c r="AFQ43" s="10"/>
      <c r="AFR43" s="10"/>
      <c r="AFS43" s="10"/>
      <c r="AFT43" s="10"/>
      <c r="AFU43" s="10"/>
      <c r="AFV43" s="10"/>
      <c r="AFW43" s="10"/>
      <c r="AFX43" s="10"/>
      <c r="AFY43" s="10"/>
      <c r="AFZ43" s="10"/>
      <c r="AGA43" s="10"/>
      <c r="AGB43" s="10"/>
      <c r="AGC43" s="10"/>
      <c r="AGD43" s="10"/>
      <c r="AGE43" s="10"/>
      <c r="AGF43" s="10"/>
      <c r="AGG43" s="10"/>
      <c r="AGH43" s="10"/>
      <c r="AGI43" s="10"/>
      <c r="AGJ43" s="10"/>
      <c r="AGK43" s="10"/>
      <c r="AGL43" s="10"/>
      <c r="AGM43" s="10"/>
      <c r="AGN43" s="10"/>
      <c r="AGO43" s="10"/>
      <c r="AGP43" s="10"/>
      <c r="AGQ43" s="10"/>
      <c r="AGR43" s="10"/>
      <c r="AGS43" s="10"/>
      <c r="AGT43" s="10"/>
      <c r="AGU43" s="10"/>
      <c r="AGV43" s="10"/>
      <c r="AGW43" s="10"/>
      <c r="AGX43" s="10"/>
      <c r="AGY43" s="10"/>
      <c r="AGZ43" s="10"/>
      <c r="AHA43" s="10"/>
      <c r="AHB43" s="10"/>
      <c r="AHC43" s="10"/>
      <c r="AHD43" s="10"/>
      <c r="AHE43" s="10"/>
      <c r="AHF43" s="10"/>
      <c r="AHG43" s="10"/>
      <c r="AHH43" s="10"/>
      <c r="AHI43" s="10"/>
      <c r="AHJ43" s="10"/>
      <c r="AHK43" s="10"/>
      <c r="AHL43" s="10"/>
      <c r="AHM43" s="10"/>
      <c r="AHN43" s="10"/>
      <c r="AHO43" s="10"/>
      <c r="AHP43" s="10"/>
      <c r="AHQ43" s="10"/>
      <c r="AHR43" s="10"/>
      <c r="AHS43" s="10"/>
      <c r="AHT43" s="10"/>
      <c r="AHU43" s="10"/>
      <c r="AHV43" s="10"/>
      <c r="AHW43" s="10"/>
      <c r="AHX43" s="10"/>
      <c r="AHY43" s="10"/>
      <c r="AHZ43" s="10"/>
      <c r="AIA43" s="10"/>
      <c r="AIB43" s="10"/>
      <c r="AIC43" s="10"/>
      <c r="AID43" s="10"/>
      <c r="AIE43" s="10"/>
      <c r="AIF43" s="10"/>
      <c r="AIG43" s="10"/>
      <c r="AIH43" s="10"/>
      <c r="AII43" s="10"/>
      <c r="AIJ43" s="10"/>
      <c r="AIK43" s="10"/>
      <c r="AIL43" s="10"/>
      <c r="AIM43" s="10"/>
      <c r="AIN43" s="10"/>
      <c r="AIO43" s="10"/>
      <c r="AIP43" s="10"/>
      <c r="AIQ43" s="10"/>
      <c r="AIR43" s="10"/>
      <c r="AIS43" s="10"/>
      <c r="AIT43" s="10"/>
      <c r="AIU43" s="10"/>
      <c r="AIV43" s="10"/>
      <c r="AIW43" s="10"/>
      <c r="AIX43" s="10"/>
      <c r="AIY43" s="10"/>
      <c r="AIZ43" s="10"/>
      <c r="AJA43" s="10"/>
      <c r="AJB43" s="10"/>
      <c r="AJC43" s="10"/>
      <c r="AJD43" s="10"/>
      <c r="AJE43" s="10"/>
      <c r="AJF43" s="10"/>
      <c r="AJG43" s="10"/>
      <c r="AJH43" s="10"/>
      <c r="AJI43" s="10"/>
      <c r="AJJ43" s="10"/>
      <c r="AJK43" s="10"/>
      <c r="AJL43" s="10"/>
      <c r="AJM43" s="10"/>
      <c r="AJN43" s="10"/>
      <c r="AJO43" s="10"/>
      <c r="AJP43" s="10"/>
      <c r="AJQ43" s="10"/>
      <c r="AJR43" s="10"/>
      <c r="AJS43" s="10"/>
      <c r="AJT43" s="10"/>
      <c r="AJU43" s="10"/>
      <c r="AJV43" s="10"/>
      <c r="AJW43" s="10"/>
      <c r="AJX43" s="10"/>
      <c r="AJY43" s="10"/>
      <c r="AJZ43" s="10"/>
      <c r="AKA43" s="10"/>
      <c r="AKB43" s="10"/>
      <c r="AKC43" s="10"/>
      <c r="AKD43" s="10"/>
      <c r="AKE43" s="10"/>
      <c r="AKF43" s="10"/>
      <c r="AKG43" s="10"/>
      <c r="AKH43" s="10"/>
      <c r="AKI43" s="10"/>
      <c r="AKJ43" s="10"/>
      <c r="AKK43" s="10"/>
      <c r="AKL43" s="10"/>
      <c r="AKM43" s="10"/>
      <c r="AKN43" s="10"/>
      <c r="AKO43" s="10"/>
      <c r="AKP43" s="10"/>
      <c r="AKQ43" s="10"/>
      <c r="AKR43" s="10"/>
      <c r="AKS43" s="10"/>
      <c r="AKT43" s="10"/>
      <c r="AKU43" s="10"/>
      <c r="AKV43" s="10"/>
      <c r="AKW43" s="10"/>
      <c r="AKX43" s="10"/>
      <c r="AKY43" s="10"/>
      <c r="AKZ43" s="10"/>
      <c r="ALA43" s="10"/>
      <c r="ALB43" s="10"/>
      <c r="ALC43" s="10"/>
      <c r="ALD43" s="10"/>
      <c r="ALE43" s="10"/>
      <c r="ALF43" s="10"/>
      <c r="ALG43" s="10"/>
      <c r="ALH43" s="10"/>
      <c r="ALI43" s="10"/>
      <c r="ALJ43" s="10"/>
      <c r="ALK43" s="10"/>
      <c r="ALL43" s="10"/>
      <c r="ALM43" s="10"/>
      <c r="ALN43" s="10"/>
      <c r="ALO43" s="10"/>
      <c r="ALP43" s="10"/>
      <c r="ALQ43" s="10"/>
      <c r="ALR43" s="10"/>
      <c r="ALS43" s="10"/>
      <c r="ALT43" s="10"/>
      <c r="ALU43" s="10"/>
      <c r="ALV43" s="10"/>
      <c r="ALW43" s="10"/>
      <c r="ALX43" s="10"/>
      <c r="ALY43" s="10"/>
      <c r="ALZ43" s="10"/>
      <c r="AMA43" s="10"/>
      <c r="AMB43" s="10"/>
      <c r="AMC43" s="10"/>
      <c r="AMD43" s="10"/>
      <c r="AME43" s="10"/>
    </row>
    <row r="44" spans="1:1022">
      <c r="A44" s="10" t="s">
        <v>48</v>
      </c>
      <c r="B44" s="10" t="s">
        <v>116</v>
      </c>
      <c r="C44" s="10" t="s">
        <v>117</v>
      </c>
      <c r="D44" s="10"/>
      <c r="E44" s="10"/>
      <c r="F44" s="10" t="s">
        <v>54</v>
      </c>
      <c r="G44" s="27"/>
      <c r="H44" s="12">
        <v>1</v>
      </c>
      <c r="I44" s="10" t="s">
        <v>19</v>
      </c>
      <c r="J44" s="10">
        <f t="shared" si="1"/>
        <v>500</v>
      </c>
      <c r="K44" s="12"/>
      <c r="L44" s="14"/>
      <c r="M44" s="14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  <c r="XL44" s="10"/>
      <c r="XM44" s="10"/>
      <c r="XN44" s="10"/>
      <c r="XO44" s="10"/>
      <c r="XP44" s="10"/>
      <c r="XQ44" s="10"/>
      <c r="XR44" s="10"/>
      <c r="XS44" s="10"/>
      <c r="XT44" s="10"/>
      <c r="XU44" s="10"/>
      <c r="XV44" s="10"/>
      <c r="XW44" s="10"/>
      <c r="XX44" s="10"/>
      <c r="XY44" s="10"/>
      <c r="XZ44" s="10"/>
      <c r="YA44" s="10"/>
      <c r="YB44" s="10"/>
      <c r="YC44" s="10"/>
      <c r="YD44" s="10"/>
      <c r="YE44" s="10"/>
      <c r="YF44" s="10"/>
      <c r="YG44" s="10"/>
      <c r="YH44" s="10"/>
      <c r="YI44" s="10"/>
      <c r="YJ44" s="10"/>
      <c r="YK44" s="10"/>
      <c r="YL44" s="10"/>
      <c r="YM44" s="10"/>
      <c r="YN44" s="10"/>
      <c r="YO44" s="10"/>
      <c r="YP44" s="10"/>
      <c r="YQ44" s="10"/>
      <c r="YR44" s="10"/>
      <c r="YS44" s="10"/>
      <c r="YT44" s="10"/>
      <c r="YU44" s="10"/>
      <c r="YV44" s="10"/>
      <c r="YW44" s="10"/>
      <c r="YX44" s="10"/>
      <c r="YY44" s="10"/>
      <c r="YZ44" s="10"/>
      <c r="ZA44" s="10"/>
      <c r="ZB44" s="10"/>
      <c r="ZC44" s="10"/>
      <c r="ZD44" s="10"/>
      <c r="ZE44" s="10"/>
      <c r="ZF44" s="10"/>
      <c r="ZG44" s="10"/>
      <c r="ZH44" s="10"/>
      <c r="ZI44" s="10"/>
      <c r="ZJ44" s="10"/>
      <c r="ZK44" s="10"/>
      <c r="ZL44" s="10"/>
      <c r="ZM44" s="10"/>
      <c r="ZN44" s="10"/>
      <c r="ZO44" s="10"/>
      <c r="ZP44" s="10"/>
      <c r="ZQ44" s="10"/>
      <c r="ZR44" s="10"/>
      <c r="ZS44" s="10"/>
      <c r="ZT44" s="10"/>
      <c r="ZU44" s="10"/>
      <c r="ZV44" s="10"/>
      <c r="ZW44" s="10"/>
      <c r="ZX44" s="10"/>
      <c r="ZY44" s="10"/>
      <c r="ZZ44" s="10"/>
      <c r="AAA44" s="10"/>
      <c r="AAB44" s="10"/>
      <c r="AAC44" s="10"/>
      <c r="AAD44" s="10"/>
      <c r="AAE44" s="10"/>
      <c r="AAF44" s="10"/>
      <c r="AAG44" s="10"/>
      <c r="AAH44" s="10"/>
      <c r="AAI44" s="10"/>
      <c r="AAJ44" s="10"/>
      <c r="AAK44" s="10"/>
      <c r="AAL44" s="10"/>
      <c r="AAM44" s="10"/>
      <c r="AAN44" s="10"/>
      <c r="AAO44" s="10"/>
      <c r="AAP44" s="10"/>
      <c r="AAQ44" s="10"/>
      <c r="AAR44" s="10"/>
      <c r="AAS44" s="10"/>
      <c r="AAT44" s="10"/>
      <c r="AAU44" s="10"/>
      <c r="AAV44" s="10"/>
      <c r="AAW44" s="10"/>
      <c r="AAX44" s="10"/>
      <c r="AAY44" s="10"/>
      <c r="AAZ44" s="10"/>
      <c r="ABA44" s="10"/>
      <c r="ABB44" s="10"/>
      <c r="ABC44" s="10"/>
      <c r="ABD44" s="10"/>
      <c r="ABE44" s="10"/>
      <c r="ABF44" s="10"/>
      <c r="ABG44" s="10"/>
      <c r="ABH44" s="10"/>
      <c r="ABI44" s="10"/>
      <c r="ABJ44" s="10"/>
      <c r="ABK44" s="10"/>
      <c r="ABL44" s="10"/>
      <c r="ABM44" s="10"/>
      <c r="ABN44" s="10"/>
      <c r="ABO44" s="10"/>
      <c r="ABP44" s="10"/>
      <c r="ABQ44" s="10"/>
      <c r="ABR44" s="10"/>
      <c r="ABS44" s="10"/>
      <c r="ABT44" s="10"/>
      <c r="ABU44" s="10"/>
      <c r="ABV44" s="10"/>
      <c r="ABW44" s="10"/>
      <c r="ABX44" s="10"/>
      <c r="ABY44" s="10"/>
      <c r="ABZ44" s="10"/>
      <c r="ACA44" s="10"/>
      <c r="ACB44" s="10"/>
      <c r="ACC44" s="10"/>
      <c r="ACD44" s="10"/>
      <c r="ACE44" s="10"/>
      <c r="ACF44" s="10"/>
      <c r="ACG44" s="10"/>
      <c r="ACH44" s="10"/>
      <c r="ACI44" s="10"/>
      <c r="ACJ44" s="10"/>
      <c r="ACK44" s="10"/>
      <c r="ACL44" s="10"/>
      <c r="ACM44" s="10"/>
      <c r="ACN44" s="10"/>
      <c r="ACO44" s="10"/>
      <c r="ACP44" s="10"/>
      <c r="ACQ44" s="10"/>
      <c r="ACR44" s="10"/>
      <c r="ACS44" s="10"/>
      <c r="ACT44" s="10"/>
      <c r="ACU44" s="10"/>
      <c r="ACV44" s="10"/>
      <c r="ACW44" s="10"/>
      <c r="ACX44" s="10"/>
      <c r="ACY44" s="10"/>
      <c r="ACZ44" s="10"/>
      <c r="ADA44" s="10"/>
      <c r="ADB44" s="10"/>
      <c r="ADC44" s="10"/>
      <c r="ADD44" s="10"/>
      <c r="ADE44" s="10"/>
      <c r="ADF44" s="10"/>
      <c r="ADG44" s="10"/>
      <c r="ADH44" s="10"/>
      <c r="ADI44" s="10"/>
      <c r="ADJ44" s="10"/>
      <c r="ADK44" s="10"/>
      <c r="ADL44" s="10"/>
      <c r="ADM44" s="10"/>
      <c r="ADN44" s="10"/>
      <c r="ADO44" s="10"/>
      <c r="ADP44" s="10"/>
      <c r="ADQ44" s="10"/>
      <c r="ADR44" s="10"/>
      <c r="ADS44" s="10"/>
      <c r="ADT44" s="10"/>
      <c r="ADU44" s="10"/>
      <c r="ADV44" s="10"/>
      <c r="ADW44" s="10"/>
      <c r="ADX44" s="10"/>
      <c r="ADY44" s="10"/>
      <c r="ADZ44" s="10"/>
      <c r="AEA44" s="10"/>
      <c r="AEB44" s="10"/>
      <c r="AEC44" s="10"/>
      <c r="AED44" s="10"/>
      <c r="AEE44" s="10"/>
      <c r="AEF44" s="10"/>
      <c r="AEG44" s="10"/>
      <c r="AEH44" s="10"/>
      <c r="AEI44" s="10"/>
      <c r="AEJ44" s="10"/>
      <c r="AEK44" s="10"/>
      <c r="AEL44" s="10"/>
      <c r="AEM44" s="10"/>
      <c r="AEN44" s="10"/>
      <c r="AEO44" s="10"/>
      <c r="AEP44" s="10"/>
      <c r="AEQ44" s="10"/>
      <c r="AER44" s="10"/>
      <c r="AES44" s="10"/>
      <c r="AET44" s="10"/>
      <c r="AEU44" s="10"/>
      <c r="AEV44" s="10"/>
      <c r="AEW44" s="10"/>
      <c r="AEX44" s="10"/>
      <c r="AEY44" s="10"/>
      <c r="AEZ44" s="10"/>
      <c r="AFA44" s="10"/>
      <c r="AFB44" s="10"/>
      <c r="AFC44" s="10"/>
      <c r="AFD44" s="10"/>
      <c r="AFE44" s="10"/>
      <c r="AFF44" s="10"/>
      <c r="AFG44" s="10"/>
      <c r="AFH44" s="10"/>
      <c r="AFI44" s="10"/>
      <c r="AFJ44" s="10"/>
      <c r="AFK44" s="10"/>
      <c r="AFL44" s="10"/>
      <c r="AFM44" s="10"/>
      <c r="AFN44" s="10"/>
      <c r="AFO44" s="10"/>
      <c r="AFP44" s="10"/>
      <c r="AFQ44" s="10"/>
      <c r="AFR44" s="10"/>
      <c r="AFS44" s="10"/>
      <c r="AFT44" s="10"/>
      <c r="AFU44" s="10"/>
      <c r="AFV44" s="10"/>
      <c r="AFW44" s="10"/>
      <c r="AFX44" s="10"/>
      <c r="AFY44" s="10"/>
      <c r="AFZ44" s="10"/>
      <c r="AGA44" s="10"/>
      <c r="AGB44" s="10"/>
      <c r="AGC44" s="10"/>
      <c r="AGD44" s="10"/>
      <c r="AGE44" s="10"/>
      <c r="AGF44" s="10"/>
      <c r="AGG44" s="10"/>
      <c r="AGH44" s="10"/>
      <c r="AGI44" s="10"/>
      <c r="AGJ44" s="10"/>
      <c r="AGK44" s="10"/>
      <c r="AGL44" s="10"/>
      <c r="AGM44" s="10"/>
      <c r="AGN44" s="10"/>
      <c r="AGO44" s="10"/>
      <c r="AGP44" s="10"/>
      <c r="AGQ44" s="10"/>
      <c r="AGR44" s="10"/>
      <c r="AGS44" s="10"/>
      <c r="AGT44" s="10"/>
      <c r="AGU44" s="10"/>
      <c r="AGV44" s="10"/>
      <c r="AGW44" s="10"/>
      <c r="AGX44" s="10"/>
      <c r="AGY44" s="10"/>
      <c r="AGZ44" s="10"/>
      <c r="AHA44" s="10"/>
      <c r="AHB44" s="10"/>
      <c r="AHC44" s="10"/>
      <c r="AHD44" s="10"/>
      <c r="AHE44" s="10"/>
      <c r="AHF44" s="10"/>
      <c r="AHG44" s="10"/>
      <c r="AHH44" s="10"/>
      <c r="AHI44" s="10"/>
      <c r="AHJ44" s="10"/>
      <c r="AHK44" s="10"/>
      <c r="AHL44" s="10"/>
      <c r="AHM44" s="10"/>
      <c r="AHN44" s="10"/>
      <c r="AHO44" s="10"/>
      <c r="AHP44" s="10"/>
      <c r="AHQ44" s="10"/>
      <c r="AHR44" s="10"/>
      <c r="AHS44" s="10"/>
      <c r="AHT44" s="10"/>
      <c r="AHU44" s="10"/>
      <c r="AHV44" s="10"/>
      <c r="AHW44" s="10"/>
      <c r="AHX44" s="10"/>
      <c r="AHY44" s="10"/>
      <c r="AHZ44" s="10"/>
      <c r="AIA44" s="10"/>
      <c r="AIB44" s="10"/>
      <c r="AIC44" s="10"/>
      <c r="AID44" s="10"/>
      <c r="AIE44" s="10"/>
      <c r="AIF44" s="10"/>
      <c r="AIG44" s="10"/>
      <c r="AIH44" s="10"/>
      <c r="AII44" s="10"/>
      <c r="AIJ44" s="10"/>
      <c r="AIK44" s="10"/>
      <c r="AIL44" s="10"/>
      <c r="AIM44" s="10"/>
      <c r="AIN44" s="10"/>
      <c r="AIO44" s="10"/>
      <c r="AIP44" s="10"/>
      <c r="AIQ44" s="10"/>
      <c r="AIR44" s="10"/>
      <c r="AIS44" s="10"/>
      <c r="AIT44" s="10"/>
      <c r="AIU44" s="10"/>
      <c r="AIV44" s="10"/>
      <c r="AIW44" s="10"/>
      <c r="AIX44" s="10"/>
      <c r="AIY44" s="10"/>
      <c r="AIZ44" s="10"/>
      <c r="AJA44" s="10"/>
      <c r="AJB44" s="10"/>
      <c r="AJC44" s="10"/>
      <c r="AJD44" s="10"/>
      <c r="AJE44" s="10"/>
      <c r="AJF44" s="10"/>
      <c r="AJG44" s="10"/>
      <c r="AJH44" s="10"/>
      <c r="AJI44" s="10"/>
      <c r="AJJ44" s="10"/>
      <c r="AJK44" s="10"/>
      <c r="AJL44" s="10"/>
      <c r="AJM44" s="10"/>
      <c r="AJN44" s="10"/>
      <c r="AJO44" s="10"/>
      <c r="AJP44" s="10"/>
      <c r="AJQ44" s="10"/>
      <c r="AJR44" s="10"/>
      <c r="AJS44" s="10"/>
      <c r="AJT44" s="10"/>
      <c r="AJU44" s="10"/>
      <c r="AJV44" s="10"/>
      <c r="AJW44" s="10"/>
      <c r="AJX44" s="10"/>
      <c r="AJY44" s="10"/>
      <c r="AJZ44" s="10"/>
      <c r="AKA44" s="10"/>
      <c r="AKB44" s="10"/>
      <c r="AKC44" s="10"/>
      <c r="AKD44" s="10"/>
      <c r="AKE44" s="10"/>
      <c r="AKF44" s="10"/>
      <c r="AKG44" s="10"/>
      <c r="AKH44" s="10"/>
      <c r="AKI44" s="10"/>
      <c r="AKJ44" s="10"/>
      <c r="AKK44" s="10"/>
      <c r="AKL44" s="10"/>
      <c r="AKM44" s="10"/>
      <c r="AKN44" s="10"/>
      <c r="AKO44" s="10"/>
      <c r="AKP44" s="10"/>
      <c r="AKQ44" s="10"/>
      <c r="AKR44" s="10"/>
      <c r="AKS44" s="10"/>
      <c r="AKT44" s="10"/>
      <c r="AKU44" s="10"/>
      <c r="AKV44" s="10"/>
      <c r="AKW44" s="10"/>
      <c r="AKX44" s="10"/>
      <c r="AKY44" s="10"/>
      <c r="AKZ44" s="10"/>
      <c r="ALA44" s="10"/>
      <c r="ALB44" s="10"/>
      <c r="ALC44" s="10"/>
      <c r="ALD44" s="10"/>
      <c r="ALE44" s="10"/>
      <c r="ALF44" s="10"/>
      <c r="ALG44" s="10"/>
      <c r="ALH44" s="10"/>
      <c r="ALI44" s="10"/>
      <c r="ALJ44" s="10"/>
      <c r="ALK44" s="10"/>
      <c r="ALL44" s="10"/>
      <c r="ALM44" s="10"/>
      <c r="ALN44" s="10"/>
      <c r="ALO44" s="10"/>
      <c r="ALP44" s="10"/>
      <c r="ALQ44" s="10"/>
      <c r="ALR44" s="10"/>
      <c r="ALS44" s="10"/>
      <c r="ALT44" s="10"/>
      <c r="ALU44" s="10"/>
      <c r="ALV44" s="10"/>
      <c r="ALW44" s="10"/>
      <c r="ALX44" s="10"/>
      <c r="ALY44" s="10"/>
      <c r="ALZ44" s="10"/>
      <c r="AMA44" s="10"/>
      <c r="AMB44" s="10"/>
      <c r="AMC44" s="10"/>
      <c r="AMD44" s="10"/>
      <c r="AME44" s="10"/>
    </row>
    <row r="45" spans="1:1022">
      <c r="A45" s="10" t="s">
        <v>48</v>
      </c>
      <c r="B45" s="10" t="s">
        <v>118</v>
      </c>
      <c r="C45" s="10" t="s">
        <v>119</v>
      </c>
      <c r="D45" s="10"/>
      <c r="E45" s="10"/>
      <c r="F45" s="10" t="s">
        <v>120</v>
      </c>
      <c r="G45" s="10" t="s">
        <v>121</v>
      </c>
      <c r="H45" s="12">
        <v>2</v>
      </c>
      <c r="I45" s="10" t="s">
        <v>19</v>
      </c>
      <c r="J45" s="10">
        <f t="shared" si="1"/>
        <v>1000</v>
      </c>
      <c r="K45" s="12" t="s">
        <v>122</v>
      </c>
      <c r="L45" s="14"/>
      <c r="M45" s="14">
        <v>42430</v>
      </c>
      <c r="N45" s="10" t="s">
        <v>123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  <c r="XL45" s="10"/>
      <c r="XM45" s="10"/>
      <c r="XN45" s="10"/>
      <c r="XO45" s="10"/>
      <c r="XP45" s="10"/>
      <c r="XQ45" s="10"/>
      <c r="XR45" s="10"/>
      <c r="XS45" s="10"/>
      <c r="XT45" s="10"/>
      <c r="XU45" s="10"/>
      <c r="XV45" s="10"/>
      <c r="XW45" s="10"/>
      <c r="XX45" s="10"/>
      <c r="XY45" s="10"/>
      <c r="XZ45" s="10"/>
      <c r="YA45" s="10"/>
      <c r="YB45" s="10"/>
      <c r="YC45" s="10"/>
      <c r="YD45" s="10"/>
      <c r="YE45" s="10"/>
      <c r="YF45" s="10"/>
      <c r="YG45" s="10"/>
      <c r="YH45" s="10"/>
      <c r="YI45" s="10"/>
      <c r="YJ45" s="10"/>
      <c r="YK45" s="10"/>
      <c r="YL45" s="10"/>
      <c r="YM45" s="10"/>
      <c r="YN45" s="10"/>
      <c r="YO45" s="10"/>
      <c r="YP45" s="10"/>
      <c r="YQ45" s="10"/>
      <c r="YR45" s="10"/>
      <c r="YS45" s="10"/>
      <c r="YT45" s="10"/>
      <c r="YU45" s="10"/>
      <c r="YV45" s="10"/>
      <c r="YW45" s="10"/>
      <c r="YX45" s="10"/>
      <c r="YY45" s="10"/>
      <c r="YZ45" s="10"/>
      <c r="ZA45" s="10"/>
      <c r="ZB45" s="10"/>
      <c r="ZC45" s="10"/>
      <c r="ZD45" s="10"/>
      <c r="ZE45" s="10"/>
      <c r="ZF45" s="10"/>
      <c r="ZG45" s="10"/>
      <c r="ZH45" s="10"/>
      <c r="ZI45" s="10"/>
      <c r="ZJ45" s="10"/>
      <c r="ZK45" s="10"/>
      <c r="ZL45" s="10"/>
      <c r="ZM45" s="10"/>
      <c r="ZN45" s="10"/>
      <c r="ZO45" s="10"/>
      <c r="ZP45" s="10"/>
      <c r="ZQ45" s="10"/>
      <c r="ZR45" s="10"/>
      <c r="ZS45" s="10"/>
      <c r="ZT45" s="10"/>
      <c r="ZU45" s="10"/>
      <c r="ZV45" s="10"/>
      <c r="ZW45" s="10"/>
      <c r="ZX45" s="10"/>
      <c r="ZY45" s="10"/>
      <c r="ZZ45" s="10"/>
      <c r="AAA45" s="10"/>
      <c r="AAB45" s="10"/>
      <c r="AAC45" s="10"/>
      <c r="AAD45" s="10"/>
      <c r="AAE45" s="10"/>
      <c r="AAF45" s="10"/>
      <c r="AAG45" s="10"/>
      <c r="AAH45" s="10"/>
      <c r="AAI45" s="10"/>
      <c r="AAJ45" s="10"/>
      <c r="AAK45" s="10"/>
      <c r="AAL45" s="10"/>
      <c r="AAM45" s="10"/>
      <c r="AAN45" s="10"/>
      <c r="AAO45" s="10"/>
      <c r="AAP45" s="10"/>
      <c r="AAQ45" s="10"/>
      <c r="AAR45" s="10"/>
      <c r="AAS45" s="10"/>
      <c r="AAT45" s="10"/>
      <c r="AAU45" s="10"/>
      <c r="AAV45" s="10"/>
      <c r="AAW45" s="10"/>
      <c r="AAX45" s="10"/>
      <c r="AAY45" s="10"/>
      <c r="AAZ45" s="10"/>
      <c r="ABA45" s="10"/>
      <c r="ABB45" s="10"/>
      <c r="ABC45" s="10"/>
      <c r="ABD45" s="10"/>
      <c r="ABE45" s="10"/>
      <c r="ABF45" s="10"/>
      <c r="ABG45" s="10"/>
      <c r="ABH45" s="10"/>
      <c r="ABI45" s="10"/>
      <c r="ABJ45" s="10"/>
      <c r="ABK45" s="10"/>
      <c r="ABL45" s="10"/>
      <c r="ABM45" s="10"/>
      <c r="ABN45" s="10"/>
      <c r="ABO45" s="10"/>
      <c r="ABP45" s="10"/>
      <c r="ABQ45" s="10"/>
      <c r="ABR45" s="10"/>
      <c r="ABS45" s="10"/>
      <c r="ABT45" s="10"/>
      <c r="ABU45" s="10"/>
      <c r="ABV45" s="10"/>
      <c r="ABW45" s="10"/>
      <c r="ABX45" s="10"/>
      <c r="ABY45" s="10"/>
      <c r="ABZ45" s="10"/>
      <c r="ACA45" s="10"/>
      <c r="ACB45" s="10"/>
      <c r="ACC45" s="10"/>
      <c r="ACD45" s="10"/>
      <c r="ACE45" s="10"/>
      <c r="ACF45" s="10"/>
      <c r="ACG45" s="10"/>
      <c r="ACH45" s="10"/>
      <c r="ACI45" s="10"/>
      <c r="ACJ45" s="10"/>
      <c r="ACK45" s="10"/>
      <c r="ACL45" s="10"/>
      <c r="ACM45" s="10"/>
      <c r="ACN45" s="10"/>
      <c r="ACO45" s="10"/>
      <c r="ACP45" s="10"/>
      <c r="ACQ45" s="10"/>
      <c r="ACR45" s="10"/>
      <c r="ACS45" s="10"/>
      <c r="ACT45" s="10"/>
      <c r="ACU45" s="10"/>
      <c r="ACV45" s="10"/>
      <c r="ACW45" s="10"/>
      <c r="ACX45" s="10"/>
      <c r="ACY45" s="10"/>
      <c r="ACZ45" s="10"/>
      <c r="ADA45" s="10"/>
      <c r="ADB45" s="10"/>
      <c r="ADC45" s="10"/>
      <c r="ADD45" s="10"/>
      <c r="ADE45" s="10"/>
      <c r="ADF45" s="10"/>
      <c r="ADG45" s="10"/>
      <c r="ADH45" s="10"/>
      <c r="ADI45" s="10"/>
      <c r="ADJ45" s="10"/>
      <c r="ADK45" s="10"/>
      <c r="ADL45" s="10"/>
      <c r="ADM45" s="10"/>
      <c r="ADN45" s="10"/>
      <c r="ADO45" s="10"/>
      <c r="ADP45" s="10"/>
      <c r="ADQ45" s="10"/>
      <c r="ADR45" s="10"/>
      <c r="ADS45" s="10"/>
      <c r="ADT45" s="10"/>
      <c r="ADU45" s="10"/>
      <c r="ADV45" s="10"/>
      <c r="ADW45" s="10"/>
      <c r="ADX45" s="10"/>
      <c r="ADY45" s="10"/>
      <c r="ADZ45" s="10"/>
      <c r="AEA45" s="10"/>
      <c r="AEB45" s="10"/>
      <c r="AEC45" s="10"/>
      <c r="AED45" s="10"/>
      <c r="AEE45" s="10"/>
      <c r="AEF45" s="10"/>
      <c r="AEG45" s="10"/>
      <c r="AEH45" s="10"/>
      <c r="AEI45" s="10"/>
      <c r="AEJ45" s="10"/>
      <c r="AEK45" s="10"/>
      <c r="AEL45" s="10"/>
      <c r="AEM45" s="10"/>
      <c r="AEN45" s="10"/>
      <c r="AEO45" s="10"/>
      <c r="AEP45" s="10"/>
      <c r="AEQ45" s="10"/>
      <c r="AER45" s="10"/>
      <c r="AES45" s="10"/>
      <c r="AET45" s="10"/>
      <c r="AEU45" s="10"/>
      <c r="AEV45" s="10"/>
      <c r="AEW45" s="10"/>
      <c r="AEX45" s="10"/>
      <c r="AEY45" s="10"/>
      <c r="AEZ45" s="10"/>
      <c r="AFA45" s="10"/>
      <c r="AFB45" s="10"/>
      <c r="AFC45" s="10"/>
      <c r="AFD45" s="10"/>
      <c r="AFE45" s="10"/>
      <c r="AFF45" s="10"/>
      <c r="AFG45" s="10"/>
      <c r="AFH45" s="10"/>
      <c r="AFI45" s="10"/>
      <c r="AFJ45" s="10"/>
      <c r="AFK45" s="10"/>
      <c r="AFL45" s="10"/>
      <c r="AFM45" s="10"/>
      <c r="AFN45" s="10"/>
      <c r="AFO45" s="10"/>
      <c r="AFP45" s="10"/>
      <c r="AFQ45" s="10"/>
      <c r="AFR45" s="10"/>
      <c r="AFS45" s="10"/>
      <c r="AFT45" s="10"/>
      <c r="AFU45" s="10"/>
      <c r="AFV45" s="10"/>
      <c r="AFW45" s="10"/>
      <c r="AFX45" s="10"/>
      <c r="AFY45" s="10"/>
      <c r="AFZ45" s="10"/>
      <c r="AGA45" s="10"/>
      <c r="AGB45" s="10"/>
      <c r="AGC45" s="10"/>
      <c r="AGD45" s="10"/>
      <c r="AGE45" s="10"/>
      <c r="AGF45" s="10"/>
      <c r="AGG45" s="10"/>
      <c r="AGH45" s="10"/>
      <c r="AGI45" s="10"/>
      <c r="AGJ45" s="10"/>
      <c r="AGK45" s="10"/>
      <c r="AGL45" s="10"/>
      <c r="AGM45" s="10"/>
      <c r="AGN45" s="10"/>
      <c r="AGO45" s="10"/>
      <c r="AGP45" s="10"/>
      <c r="AGQ45" s="10"/>
      <c r="AGR45" s="10"/>
      <c r="AGS45" s="10"/>
      <c r="AGT45" s="10"/>
      <c r="AGU45" s="10"/>
      <c r="AGV45" s="10"/>
      <c r="AGW45" s="10"/>
      <c r="AGX45" s="10"/>
      <c r="AGY45" s="10"/>
      <c r="AGZ45" s="10"/>
      <c r="AHA45" s="10"/>
      <c r="AHB45" s="10"/>
      <c r="AHC45" s="10"/>
      <c r="AHD45" s="10"/>
      <c r="AHE45" s="10"/>
      <c r="AHF45" s="10"/>
      <c r="AHG45" s="10"/>
      <c r="AHH45" s="10"/>
      <c r="AHI45" s="10"/>
      <c r="AHJ45" s="10"/>
      <c r="AHK45" s="10"/>
      <c r="AHL45" s="10"/>
      <c r="AHM45" s="10"/>
      <c r="AHN45" s="10"/>
      <c r="AHO45" s="10"/>
      <c r="AHP45" s="10"/>
      <c r="AHQ45" s="10"/>
      <c r="AHR45" s="10"/>
      <c r="AHS45" s="10"/>
      <c r="AHT45" s="10"/>
      <c r="AHU45" s="10"/>
      <c r="AHV45" s="10"/>
      <c r="AHW45" s="10"/>
      <c r="AHX45" s="10"/>
      <c r="AHY45" s="10"/>
      <c r="AHZ45" s="10"/>
      <c r="AIA45" s="10"/>
      <c r="AIB45" s="10"/>
      <c r="AIC45" s="10"/>
      <c r="AID45" s="10"/>
      <c r="AIE45" s="10"/>
      <c r="AIF45" s="10"/>
      <c r="AIG45" s="10"/>
      <c r="AIH45" s="10"/>
      <c r="AII45" s="10"/>
      <c r="AIJ45" s="10"/>
      <c r="AIK45" s="10"/>
      <c r="AIL45" s="10"/>
      <c r="AIM45" s="10"/>
      <c r="AIN45" s="10"/>
      <c r="AIO45" s="10"/>
      <c r="AIP45" s="10"/>
      <c r="AIQ45" s="10"/>
      <c r="AIR45" s="10"/>
      <c r="AIS45" s="10"/>
      <c r="AIT45" s="10"/>
      <c r="AIU45" s="10"/>
      <c r="AIV45" s="10"/>
      <c r="AIW45" s="10"/>
      <c r="AIX45" s="10"/>
      <c r="AIY45" s="10"/>
      <c r="AIZ45" s="10"/>
      <c r="AJA45" s="10"/>
      <c r="AJB45" s="10"/>
      <c r="AJC45" s="10"/>
      <c r="AJD45" s="10"/>
      <c r="AJE45" s="10"/>
      <c r="AJF45" s="10"/>
      <c r="AJG45" s="10"/>
      <c r="AJH45" s="10"/>
      <c r="AJI45" s="10"/>
      <c r="AJJ45" s="10"/>
      <c r="AJK45" s="10"/>
      <c r="AJL45" s="10"/>
      <c r="AJM45" s="10"/>
      <c r="AJN45" s="10"/>
      <c r="AJO45" s="10"/>
      <c r="AJP45" s="10"/>
      <c r="AJQ45" s="10"/>
      <c r="AJR45" s="10"/>
      <c r="AJS45" s="10"/>
      <c r="AJT45" s="10"/>
      <c r="AJU45" s="10"/>
      <c r="AJV45" s="10"/>
      <c r="AJW45" s="10"/>
      <c r="AJX45" s="10"/>
      <c r="AJY45" s="10"/>
      <c r="AJZ45" s="10"/>
      <c r="AKA45" s="10"/>
      <c r="AKB45" s="10"/>
      <c r="AKC45" s="10"/>
      <c r="AKD45" s="10"/>
      <c r="AKE45" s="10"/>
      <c r="AKF45" s="10"/>
      <c r="AKG45" s="10"/>
      <c r="AKH45" s="10"/>
      <c r="AKI45" s="10"/>
      <c r="AKJ45" s="10"/>
      <c r="AKK45" s="10"/>
      <c r="AKL45" s="10"/>
      <c r="AKM45" s="10"/>
      <c r="AKN45" s="10"/>
      <c r="AKO45" s="10"/>
      <c r="AKP45" s="10"/>
      <c r="AKQ45" s="10"/>
      <c r="AKR45" s="10"/>
      <c r="AKS45" s="10"/>
      <c r="AKT45" s="10"/>
      <c r="AKU45" s="10"/>
      <c r="AKV45" s="10"/>
      <c r="AKW45" s="10"/>
      <c r="AKX45" s="10"/>
      <c r="AKY45" s="10"/>
      <c r="AKZ45" s="10"/>
      <c r="ALA45" s="10"/>
      <c r="ALB45" s="10"/>
      <c r="ALC45" s="10"/>
      <c r="ALD45" s="10"/>
      <c r="ALE45" s="10"/>
      <c r="ALF45" s="10"/>
      <c r="ALG45" s="10"/>
      <c r="ALH45" s="10"/>
      <c r="ALI45" s="10"/>
      <c r="ALJ45" s="10"/>
      <c r="ALK45" s="10"/>
      <c r="ALL45" s="10"/>
      <c r="ALM45" s="10"/>
      <c r="ALN45" s="10"/>
      <c r="ALO45" s="10"/>
      <c r="ALP45" s="10"/>
      <c r="ALQ45" s="10"/>
      <c r="ALR45" s="10"/>
      <c r="ALS45" s="10"/>
      <c r="ALT45" s="10"/>
      <c r="ALU45" s="10"/>
      <c r="ALV45" s="10"/>
      <c r="ALW45" s="10"/>
      <c r="ALX45" s="10"/>
      <c r="ALY45" s="10"/>
      <c r="ALZ45" s="10"/>
      <c r="AMA45" s="10"/>
      <c r="AMB45" s="10"/>
      <c r="AMC45" s="10"/>
      <c r="AMD45" s="10"/>
      <c r="AME45" s="10"/>
      <c r="AMF45" s="28"/>
      <c r="AMG45" s="28"/>
      <c r="AMH45" s="28"/>
    </row>
    <row r="46" spans="1:1022">
      <c r="A46" s="10" t="s">
        <v>104</v>
      </c>
      <c r="B46" s="10" t="s">
        <v>124</v>
      </c>
      <c r="C46" s="10" t="s">
        <v>125</v>
      </c>
      <c r="D46" s="10"/>
      <c r="E46" s="10"/>
      <c r="F46" s="10" t="s">
        <v>126</v>
      </c>
      <c r="G46" s="10"/>
      <c r="H46" s="12">
        <v>1</v>
      </c>
      <c r="I46" s="10" t="s">
        <v>19</v>
      </c>
      <c r="J46" s="10">
        <f t="shared" si="1"/>
        <v>500</v>
      </c>
      <c r="K46" s="12"/>
      <c r="L46" s="14"/>
      <c r="M46" s="14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  <c r="XL46" s="10"/>
      <c r="XM46" s="10"/>
      <c r="XN46" s="10"/>
      <c r="XO46" s="10"/>
      <c r="XP46" s="10"/>
      <c r="XQ46" s="10"/>
      <c r="XR46" s="10"/>
      <c r="XS46" s="10"/>
      <c r="XT46" s="10"/>
      <c r="XU46" s="10"/>
      <c r="XV46" s="10"/>
      <c r="XW46" s="10"/>
      <c r="XX46" s="10"/>
      <c r="XY46" s="10"/>
      <c r="XZ46" s="10"/>
      <c r="YA46" s="10"/>
      <c r="YB46" s="10"/>
      <c r="YC46" s="10"/>
      <c r="YD46" s="10"/>
      <c r="YE46" s="10"/>
      <c r="YF46" s="10"/>
      <c r="YG46" s="10"/>
      <c r="YH46" s="10"/>
      <c r="YI46" s="10"/>
      <c r="YJ46" s="10"/>
      <c r="YK46" s="10"/>
      <c r="YL46" s="10"/>
      <c r="YM46" s="10"/>
      <c r="YN46" s="10"/>
      <c r="YO46" s="10"/>
      <c r="YP46" s="10"/>
      <c r="YQ46" s="10"/>
      <c r="YR46" s="10"/>
      <c r="YS46" s="10"/>
      <c r="YT46" s="10"/>
      <c r="YU46" s="10"/>
      <c r="YV46" s="10"/>
      <c r="YW46" s="10"/>
      <c r="YX46" s="10"/>
      <c r="YY46" s="10"/>
      <c r="YZ46" s="10"/>
      <c r="ZA46" s="10"/>
      <c r="ZB46" s="10"/>
      <c r="ZC46" s="10"/>
      <c r="ZD46" s="10"/>
      <c r="ZE46" s="10"/>
      <c r="ZF46" s="10"/>
      <c r="ZG46" s="10"/>
      <c r="ZH46" s="10"/>
      <c r="ZI46" s="10"/>
      <c r="ZJ46" s="10"/>
      <c r="ZK46" s="10"/>
      <c r="ZL46" s="10"/>
      <c r="ZM46" s="10"/>
      <c r="ZN46" s="10"/>
      <c r="ZO46" s="10"/>
      <c r="ZP46" s="10"/>
      <c r="ZQ46" s="10"/>
      <c r="ZR46" s="10"/>
      <c r="ZS46" s="10"/>
      <c r="ZT46" s="10"/>
      <c r="ZU46" s="10"/>
      <c r="ZV46" s="10"/>
      <c r="ZW46" s="10"/>
      <c r="ZX46" s="10"/>
      <c r="ZY46" s="10"/>
      <c r="ZZ46" s="10"/>
      <c r="AAA46" s="10"/>
      <c r="AAB46" s="10"/>
      <c r="AAC46" s="10"/>
      <c r="AAD46" s="10"/>
      <c r="AAE46" s="10"/>
      <c r="AAF46" s="10"/>
      <c r="AAG46" s="10"/>
      <c r="AAH46" s="10"/>
      <c r="AAI46" s="10"/>
      <c r="AAJ46" s="10"/>
      <c r="AAK46" s="10"/>
      <c r="AAL46" s="10"/>
      <c r="AAM46" s="10"/>
      <c r="AAN46" s="10"/>
      <c r="AAO46" s="10"/>
      <c r="AAP46" s="10"/>
      <c r="AAQ46" s="10"/>
      <c r="AAR46" s="10"/>
      <c r="AAS46" s="10"/>
      <c r="AAT46" s="10"/>
      <c r="AAU46" s="10"/>
      <c r="AAV46" s="10"/>
      <c r="AAW46" s="10"/>
      <c r="AAX46" s="10"/>
      <c r="AAY46" s="10"/>
      <c r="AAZ46" s="10"/>
      <c r="ABA46" s="10"/>
      <c r="ABB46" s="10"/>
      <c r="ABC46" s="10"/>
      <c r="ABD46" s="10"/>
      <c r="ABE46" s="10"/>
      <c r="ABF46" s="10"/>
      <c r="ABG46" s="10"/>
      <c r="ABH46" s="10"/>
      <c r="ABI46" s="10"/>
      <c r="ABJ46" s="10"/>
      <c r="ABK46" s="10"/>
      <c r="ABL46" s="10"/>
      <c r="ABM46" s="10"/>
      <c r="ABN46" s="10"/>
      <c r="ABO46" s="10"/>
      <c r="ABP46" s="10"/>
      <c r="ABQ46" s="10"/>
      <c r="ABR46" s="10"/>
      <c r="ABS46" s="10"/>
      <c r="ABT46" s="10"/>
      <c r="ABU46" s="10"/>
      <c r="ABV46" s="10"/>
      <c r="ABW46" s="10"/>
      <c r="ABX46" s="10"/>
      <c r="ABY46" s="10"/>
      <c r="ABZ46" s="10"/>
      <c r="ACA46" s="10"/>
      <c r="ACB46" s="10"/>
      <c r="ACC46" s="10"/>
      <c r="ACD46" s="10"/>
      <c r="ACE46" s="10"/>
      <c r="ACF46" s="10"/>
      <c r="ACG46" s="10"/>
      <c r="ACH46" s="10"/>
      <c r="ACI46" s="10"/>
      <c r="ACJ46" s="10"/>
      <c r="ACK46" s="10"/>
      <c r="ACL46" s="10"/>
      <c r="ACM46" s="10"/>
      <c r="ACN46" s="10"/>
      <c r="ACO46" s="10"/>
      <c r="ACP46" s="10"/>
      <c r="ACQ46" s="10"/>
      <c r="ACR46" s="10"/>
      <c r="ACS46" s="10"/>
      <c r="ACT46" s="10"/>
      <c r="ACU46" s="10"/>
      <c r="ACV46" s="10"/>
      <c r="ACW46" s="10"/>
      <c r="ACX46" s="10"/>
      <c r="ACY46" s="10"/>
      <c r="ACZ46" s="10"/>
      <c r="ADA46" s="10"/>
      <c r="ADB46" s="10"/>
      <c r="ADC46" s="10"/>
      <c r="ADD46" s="10"/>
      <c r="ADE46" s="10"/>
      <c r="ADF46" s="10"/>
      <c r="ADG46" s="10"/>
      <c r="ADH46" s="10"/>
      <c r="ADI46" s="10"/>
      <c r="ADJ46" s="10"/>
      <c r="ADK46" s="10"/>
      <c r="ADL46" s="10"/>
      <c r="ADM46" s="10"/>
      <c r="ADN46" s="10"/>
      <c r="ADO46" s="10"/>
      <c r="ADP46" s="10"/>
      <c r="ADQ46" s="10"/>
      <c r="ADR46" s="10"/>
      <c r="ADS46" s="10"/>
      <c r="ADT46" s="10"/>
      <c r="ADU46" s="10"/>
      <c r="ADV46" s="10"/>
      <c r="ADW46" s="10"/>
      <c r="ADX46" s="10"/>
      <c r="ADY46" s="10"/>
      <c r="ADZ46" s="10"/>
      <c r="AEA46" s="10"/>
      <c r="AEB46" s="10"/>
      <c r="AEC46" s="10"/>
      <c r="AED46" s="10"/>
      <c r="AEE46" s="10"/>
      <c r="AEF46" s="10"/>
      <c r="AEG46" s="10"/>
      <c r="AEH46" s="10"/>
      <c r="AEI46" s="10"/>
      <c r="AEJ46" s="10"/>
      <c r="AEK46" s="10"/>
      <c r="AEL46" s="10"/>
      <c r="AEM46" s="10"/>
      <c r="AEN46" s="10"/>
      <c r="AEO46" s="10"/>
      <c r="AEP46" s="10"/>
      <c r="AEQ46" s="10"/>
      <c r="AER46" s="10"/>
      <c r="AES46" s="10"/>
      <c r="AET46" s="10"/>
      <c r="AEU46" s="10"/>
      <c r="AEV46" s="10"/>
      <c r="AEW46" s="10"/>
      <c r="AEX46" s="10"/>
      <c r="AEY46" s="10"/>
      <c r="AEZ46" s="10"/>
      <c r="AFA46" s="10"/>
      <c r="AFB46" s="10"/>
      <c r="AFC46" s="10"/>
      <c r="AFD46" s="10"/>
      <c r="AFE46" s="10"/>
      <c r="AFF46" s="10"/>
      <c r="AFG46" s="10"/>
      <c r="AFH46" s="10"/>
      <c r="AFI46" s="10"/>
      <c r="AFJ46" s="10"/>
      <c r="AFK46" s="10"/>
      <c r="AFL46" s="10"/>
      <c r="AFM46" s="10"/>
      <c r="AFN46" s="10"/>
      <c r="AFO46" s="10"/>
      <c r="AFP46" s="10"/>
      <c r="AFQ46" s="10"/>
      <c r="AFR46" s="10"/>
      <c r="AFS46" s="10"/>
      <c r="AFT46" s="10"/>
      <c r="AFU46" s="10"/>
      <c r="AFV46" s="10"/>
      <c r="AFW46" s="10"/>
      <c r="AFX46" s="10"/>
      <c r="AFY46" s="10"/>
      <c r="AFZ46" s="10"/>
      <c r="AGA46" s="10"/>
      <c r="AGB46" s="10"/>
      <c r="AGC46" s="10"/>
      <c r="AGD46" s="10"/>
      <c r="AGE46" s="10"/>
      <c r="AGF46" s="10"/>
      <c r="AGG46" s="10"/>
      <c r="AGH46" s="10"/>
      <c r="AGI46" s="10"/>
      <c r="AGJ46" s="10"/>
      <c r="AGK46" s="10"/>
      <c r="AGL46" s="10"/>
      <c r="AGM46" s="10"/>
      <c r="AGN46" s="10"/>
      <c r="AGO46" s="10"/>
      <c r="AGP46" s="10"/>
      <c r="AGQ46" s="10"/>
      <c r="AGR46" s="10"/>
      <c r="AGS46" s="10"/>
      <c r="AGT46" s="10"/>
      <c r="AGU46" s="10"/>
      <c r="AGV46" s="10"/>
      <c r="AGW46" s="10"/>
      <c r="AGX46" s="10"/>
      <c r="AGY46" s="10"/>
      <c r="AGZ46" s="10"/>
      <c r="AHA46" s="10"/>
      <c r="AHB46" s="10"/>
      <c r="AHC46" s="10"/>
      <c r="AHD46" s="10"/>
      <c r="AHE46" s="10"/>
      <c r="AHF46" s="10"/>
      <c r="AHG46" s="10"/>
      <c r="AHH46" s="10"/>
      <c r="AHI46" s="10"/>
      <c r="AHJ46" s="10"/>
      <c r="AHK46" s="10"/>
      <c r="AHL46" s="10"/>
      <c r="AHM46" s="10"/>
      <c r="AHN46" s="10"/>
      <c r="AHO46" s="10"/>
      <c r="AHP46" s="10"/>
      <c r="AHQ46" s="10"/>
      <c r="AHR46" s="10"/>
      <c r="AHS46" s="10"/>
      <c r="AHT46" s="10"/>
      <c r="AHU46" s="10"/>
      <c r="AHV46" s="10"/>
      <c r="AHW46" s="10"/>
      <c r="AHX46" s="10"/>
      <c r="AHY46" s="10"/>
      <c r="AHZ46" s="10"/>
      <c r="AIA46" s="10"/>
      <c r="AIB46" s="10"/>
      <c r="AIC46" s="10"/>
      <c r="AID46" s="10"/>
      <c r="AIE46" s="10"/>
      <c r="AIF46" s="10"/>
      <c r="AIG46" s="10"/>
      <c r="AIH46" s="10"/>
      <c r="AII46" s="10"/>
      <c r="AIJ46" s="10"/>
      <c r="AIK46" s="10"/>
      <c r="AIL46" s="10"/>
      <c r="AIM46" s="10"/>
      <c r="AIN46" s="10"/>
      <c r="AIO46" s="10"/>
      <c r="AIP46" s="10"/>
      <c r="AIQ46" s="10"/>
      <c r="AIR46" s="10"/>
      <c r="AIS46" s="10"/>
      <c r="AIT46" s="10"/>
      <c r="AIU46" s="10"/>
      <c r="AIV46" s="10"/>
      <c r="AIW46" s="10"/>
      <c r="AIX46" s="10"/>
      <c r="AIY46" s="10"/>
      <c r="AIZ46" s="10"/>
      <c r="AJA46" s="10"/>
      <c r="AJB46" s="10"/>
      <c r="AJC46" s="10"/>
      <c r="AJD46" s="10"/>
      <c r="AJE46" s="10"/>
      <c r="AJF46" s="10"/>
      <c r="AJG46" s="10"/>
      <c r="AJH46" s="10"/>
      <c r="AJI46" s="10"/>
      <c r="AJJ46" s="10"/>
      <c r="AJK46" s="10"/>
      <c r="AJL46" s="10"/>
      <c r="AJM46" s="10"/>
      <c r="AJN46" s="10"/>
      <c r="AJO46" s="10"/>
      <c r="AJP46" s="10"/>
      <c r="AJQ46" s="10"/>
      <c r="AJR46" s="10"/>
      <c r="AJS46" s="10"/>
      <c r="AJT46" s="10"/>
      <c r="AJU46" s="10"/>
      <c r="AJV46" s="10"/>
      <c r="AJW46" s="10"/>
      <c r="AJX46" s="10"/>
      <c r="AJY46" s="10"/>
      <c r="AJZ46" s="10"/>
      <c r="AKA46" s="10"/>
      <c r="AKB46" s="10"/>
      <c r="AKC46" s="10"/>
      <c r="AKD46" s="10"/>
      <c r="AKE46" s="10"/>
      <c r="AKF46" s="10"/>
      <c r="AKG46" s="10"/>
      <c r="AKH46" s="10"/>
      <c r="AKI46" s="10"/>
      <c r="AKJ46" s="10"/>
      <c r="AKK46" s="10"/>
      <c r="AKL46" s="10"/>
      <c r="AKM46" s="10"/>
      <c r="AKN46" s="10"/>
      <c r="AKO46" s="10"/>
      <c r="AKP46" s="10"/>
      <c r="AKQ46" s="10"/>
      <c r="AKR46" s="10"/>
      <c r="AKS46" s="10"/>
      <c r="AKT46" s="10"/>
      <c r="AKU46" s="10"/>
      <c r="AKV46" s="10"/>
      <c r="AKW46" s="10"/>
      <c r="AKX46" s="10"/>
      <c r="AKY46" s="10"/>
      <c r="AKZ46" s="10"/>
      <c r="ALA46" s="10"/>
      <c r="ALB46" s="10"/>
      <c r="ALC46" s="10"/>
      <c r="ALD46" s="10"/>
      <c r="ALE46" s="10"/>
      <c r="ALF46" s="10"/>
      <c r="ALG46" s="10"/>
      <c r="ALH46" s="10"/>
      <c r="ALI46" s="10"/>
      <c r="ALJ46" s="10"/>
      <c r="ALK46" s="10"/>
      <c r="ALL46" s="10"/>
      <c r="ALM46" s="10"/>
      <c r="ALN46" s="10"/>
      <c r="ALO46" s="10"/>
      <c r="ALP46" s="10"/>
      <c r="ALQ46" s="10"/>
      <c r="ALR46" s="10"/>
      <c r="ALS46" s="10"/>
      <c r="ALT46" s="10"/>
      <c r="ALU46" s="10"/>
      <c r="ALV46" s="10"/>
      <c r="ALW46" s="10"/>
      <c r="ALX46" s="10"/>
      <c r="ALY46" s="10"/>
      <c r="ALZ46" s="10"/>
      <c r="AMA46" s="10"/>
      <c r="AMB46" s="10"/>
      <c r="AMC46" s="10"/>
      <c r="AMD46" s="10"/>
      <c r="AME46" s="10"/>
    </row>
    <row r="47" spans="1:1022">
      <c r="A47" s="10" t="s">
        <v>104</v>
      </c>
      <c r="B47" s="29" t="s">
        <v>127</v>
      </c>
      <c r="C47" s="29" t="s">
        <v>128</v>
      </c>
      <c r="D47" s="10" t="s">
        <v>18</v>
      </c>
      <c r="E47" s="10"/>
      <c r="F47" s="10" t="s">
        <v>18</v>
      </c>
      <c r="G47" s="10"/>
      <c r="H47" s="12">
        <v>2</v>
      </c>
      <c r="I47" s="10" t="s">
        <v>19</v>
      </c>
      <c r="J47" s="10">
        <f t="shared" si="1"/>
        <v>1000</v>
      </c>
      <c r="K47" s="12"/>
      <c r="L47" s="14"/>
      <c r="M47" s="14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  <c r="XL47" s="10"/>
      <c r="XM47" s="10"/>
      <c r="XN47" s="10"/>
      <c r="XO47" s="10"/>
      <c r="XP47" s="10"/>
      <c r="XQ47" s="10"/>
      <c r="XR47" s="10"/>
      <c r="XS47" s="10"/>
      <c r="XT47" s="10"/>
      <c r="XU47" s="10"/>
      <c r="XV47" s="10"/>
      <c r="XW47" s="10"/>
      <c r="XX47" s="10"/>
      <c r="XY47" s="10"/>
      <c r="XZ47" s="10"/>
      <c r="YA47" s="10"/>
      <c r="YB47" s="10"/>
      <c r="YC47" s="10"/>
      <c r="YD47" s="10"/>
      <c r="YE47" s="10"/>
      <c r="YF47" s="10"/>
      <c r="YG47" s="10"/>
      <c r="YH47" s="10"/>
      <c r="YI47" s="10"/>
      <c r="YJ47" s="10"/>
      <c r="YK47" s="10"/>
      <c r="YL47" s="10"/>
      <c r="YM47" s="10"/>
      <c r="YN47" s="10"/>
      <c r="YO47" s="10"/>
      <c r="YP47" s="10"/>
      <c r="YQ47" s="10"/>
      <c r="YR47" s="10"/>
      <c r="YS47" s="10"/>
      <c r="YT47" s="10"/>
      <c r="YU47" s="10"/>
      <c r="YV47" s="10"/>
      <c r="YW47" s="10"/>
      <c r="YX47" s="10"/>
      <c r="YY47" s="10"/>
      <c r="YZ47" s="10"/>
      <c r="ZA47" s="10"/>
      <c r="ZB47" s="10"/>
      <c r="ZC47" s="10"/>
      <c r="ZD47" s="10"/>
      <c r="ZE47" s="10"/>
      <c r="ZF47" s="10"/>
      <c r="ZG47" s="10"/>
      <c r="ZH47" s="10"/>
      <c r="ZI47" s="10"/>
      <c r="ZJ47" s="10"/>
      <c r="ZK47" s="10"/>
      <c r="ZL47" s="10"/>
      <c r="ZM47" s="10"/>
      <c r="ZN47" s="10"/>
      <c r="ZO47" s="10"/>
      <c r="ZP47" s="10"/>
      <c r="ZQ47" s="10"/>
      <c r="ZR47" s="10"/>
      <c r="ZS47" s="10"/>
      <c r="ZT47" s="10"/>
      <c r="ZU47" s="10"/>
      <c r="ZV47" s="10"/>
      <c r="ZW47" s="10"/>
      <c r="ZX47" s="10"/>
      <c r="ZY47" s="10"/>
      <c r="ZZ47" s="10"/>
      <c r="AAA47" s="10"/>
      <c r="AAB47" s="10"/>
      <c r="AAC47" s="10"/>
      <c r="AAD47" s="10"/>
      <c r="AAE47" s="10"/>
      <c r="AAF47" s="10"/>
      <c r="AAG47" s="10"/>
      <c r="AAH47" s="10"/>
      <c r="AAI47" s="10"/>
      <c r="AAJ47" s="10"/>
      <c r="AAK47" s="10"/>
      <c r="AAL47" s="10"/>
      <c r="AAM47" s="10"/>
      <c r="AAN47" s="10"/>
      <c r="AAO47" s="10"/>
      <c r="AAP47" s="10"/>
      <c r="AAQ47" s="10"/>
      <c r="AAR47" s="10"/>
      <c r="AAS47" s="10"/>
      <c r="AAT47" s="10"/>
      <c r="AAU47" s="10"/>
      <c r="AAV47" s="10"/>
      <c r="AAW47" s="10"/>
      <c r="AAX47" s="10"/>
      <c r="AAY47" s="10"/>
      <c r="AAZ47" s="10"/>
      <c r="ABA47" s="10"/>
      <c r="ABB47" s="10"/>
      <c r="ABC47" s="10"/>
      <c r="ABD47" s="10"/>
      <c r="ABE47" s="10"/>
      <c r="ABF47" s="10"/>
      <c r="ABG47" s="10"/>
      <c r="ABH47" s="10"/>
      <c r="ABI47" s="10"/>
      <c r="ABJ47" s="10"/>
      <c r="ABK47" s="10"/>
      <c r="ABL47" s="10"/>
      <c r="ABM47" s="10"/>
      <c r="ABN47" s="10"/>
      <c r="ABO47" s="10"/>
      <c r="ABP47" s="10"/>
      <c r="ABQ47" s="10"/>
      <c r="ABR47" s="10"/>
      <c r="ABS47" s="10"/>
      <c r="ABT47" s="10"/>
      <c r="ABU47" s="10"/>
      <c r="ABV47" s="10"/>
      <c r="ABW47" s="10"/>
      <c r="ABX47" s="10"/>
      <c r="ABY47" s="10"/>
      <c r="ABZ47" s="10"/>
      <c r="ACA47" s="10"/>
      <c r="ACB47" s="10"/>
      <c r="ACC47" s="10"/>
      <c r="ACD47" s="10"/>
      <c r="ACE47" s="10"/>
      <c r="ACF47" s="10"/>
      <c r="ACG47" s="10"/>
      <c r="ACH47" s="10"/>
      <c r="ACI47" s="10"/>
      <c r="ACJ47" s="10"/>
      <c r="ACK47" s="10"/>
      <c r="ACL47" s="10"/>
      <c r="ACM47" s="10"/>
      <c r="ACN47" s="10"/>
      <c r="ACO47" s="10"/>
      <c r="ACP47" s="10"/>
      <c r="ACQ47" s="10"/>
      <c r="ACR47" s="10"/>
      <c r="ACS47" s="10"/>
      <c r="ACT47" s="10"/>
      <c r="ACU47" s="10"/>
      <c r="ACV47" s="10"/>
      <c r="ACW47" s="10"/>
      <c r="ACX47" s="10"/>
      <c r="ACY47" s="10"/>
      <c r="ACZ47" s="10"/>
      <c r="ADA47" s="10"/>
      <c r="ADB47" s="10"/>
      <c r="ADC47" s="10"/>
      <c r="ADD47" s="10"/>
      <c r="ADE47" s="10"/>
      <c r="ADF47" s="10"/>
      <c r="ADG47" s="10"/>
      <c r="ADH47" s="10"/>
      <c r="ADI47" s="10"/>
      <c r="ADJ47" s="10"/>
      <c r="ADK47" s="10"/>
      <c r="ADL47" s="10"/>
      <c r="ADM47" s="10"/>
      <c r="ADN47" s="10"/>
      <c r="ADO47" s="10"/>
      <c r="ADP47" s="10"/>
      <c r="ADQ47" s="10"/>
      <c r="ADR47" s="10"/>
      <c r="ADS47" s="10"/>
      <c r="ADT47" s="10"/>
      <c r="ADU47" s="10"/>
      <c r="ADV47" s="10"/>
      <c r="ADW47" s="10"/>
      <c r="ADX47" s="10"/>
      <c r="ADY47" s="10"/>
      <c r="ADZ47" s="10"/>
      <c r="AEA47" s="10"/>
      <c r="AEB47" s="10"/>
      <c r="AEC47" s="10"/>
      <c r="AED47" s="10"/>
      <c r="AEE47" s="10"/>
      <c r="AEF47" s="10"/>
      <c r="AEG47" s="10"/>
      <c r="AEH47" s="10"/>
      <c r="AEI47" s="10"/>
      <c r="AEJ47" s="10"/>
      <c r="AEK47" s="10"/>
      <c r="AEL47" s="10"/>
      <c r="AEM47" s="10"/>
      <c r="AEN47" s="10"/>
      <c r="AEO47" s="10"/>
      <c r="AEP47" s="10"/>
      <c r="AEQ47" s="10"/>
      <c r="AER47" s="10"/>
      <c r="AES47" s="10"/>
      <c r="AET47" s="10"/>
      <c r="AEU47" s="10"/>
      <c r="AEV47" s="10"/>
      <c r="AEW47" s="10"/>
      <c r="AEX47" s="10"/>
      <c r="AEY47" s="10"/>
      <c r="AEZ47" s="10"/>
      <c r="AFA47" s="10"/>
      <c r="AFB47" s="10"/>
      <c r="AFC47" s="10"/>
      <c r="AFD47" s="10"/>
      <c r="AFE47" s="10"/>
      <c r="AFF47" s="10"/>
      <c r="AFG47" s="10"/>
      <c r="AFH47" s="10"/>
      <c r="AFI47" s="10"/>
      <c r="AFJ47" s="10"/>
      <c r="AFK47" s="10"/>
      <c r="AFL47" s="10"/>
      <c r="AFM47" s="10"/>
      <c r="AFN47" s="10"/>
      <c r="AFO47" s="10"/>
      <c r="AFP47" s="10"/>
      <c r="AFQ47" s="10"/>
      <c r="AFR47" s="10"/>
      <c r="AFS47" s="10"/>
      <c r="AFT47" s="10"/>
      <c r="AFU47" s="10"/>
      <c r="AFV47" s="10"/>
      <c r="AFW47" s="10"/>
      <c r="AFX47" s="10"/>
      <c r="AFY47" s="10"/>
      <c r="AFZ47" s="10"/>
      <c r="AGA47" s="10"/>
      <c r="AGB47" s="10"/>
      <c r="AGC47" s="10"/>
      <c r="AGD47" s="10"/>
      <c r="AGE47" s="10"/>
      <c r="AGF47" s="10"/>
      <c r="AGG47" s="10"/>
      <c r="AGH47" s="10"/>
      <c r="AGI47" s="10"/>
      <c r="AGJ47" s="10"/>
      <c r="AGK47" s="10"/>
      <c r="AGL47" s="10"/>
      <c r="AGM47" s="10"/>
      <c r="AGN47" s="10"/>
      <c r="AGO47" s="10"/>
      <c r="AGP47" s="10"/>
      <c r="AGQ47" s="10"/>
      <c r="AGR47" s="10"/>
      <c r="AGS47" s="10"/>
      <c r="AGT47" s="10"/>
      <c r="AGU47" s="10"/>
      <c r="AGV47" s="10"/>
      <c r="AGW47" s="10"/>
      <c r="AGX47" s="10"/>
      <c r="AGY47" s="10"/>
      <c r="AGZ47" s="10"/>
      <c r="AHA47" s="10"/>
      <c r="AHB47" s="10"/>
      <c r="AHC47" s="10"/>
      <c r="AHD47" s="10"/>
      <c r="AHE47" s="10"/>
      <c r="AHF47" s="10"/>
      <c r="AHG47" s="10"/>
      <c r="AHH47" s="10"/>
      <c r="AHI47" s="10"/>
      <c r="AHJ47" s="10"/>
      <c r="AHK47" s="10"/>
      <c r="AHL47" s="10"/>
      <c r="AHM47" s="10"/>
      <c r="AHN47" s="10"/>
      <c r="AHO47" s="10"/>
      <c r="AHP47" s="10"/>
      <c r="AHQ47" s="10"/>
      <c r="AHR47" s="10"/>
      <c r="AHS47" s="10"/>
      <c r="AHT47" s="10"/>
      <c r="AHU47" s="10"/>
      <c r="AHV47" s="10"/>
      <c r="AHW47" s="10"/>
      <c r="AHX47" s="10"/>
      <c r="AHY47" s="10"/>
      <c r="AHZ47" s="10"/>
      <c r="AIA47" s="10"/>
      <c r="AIB47" s="10"/>
      <c r="AIC47" s="10"/>
      <c r="AID47" s="10"/>
      <c r="AIE47" s="10"/>
      <c r="AIF47" s="10"/>
      <c r="AIG47" s="10"/>
      <c r="AIH47" s="10"/>
      <c r="AII47" s="10"/>
      <c r="AIJ47" s="10"/>
      <c r="AIK47" s="10"/>
      <c r="AIL47" s="10"/>
      <c r="AIM47" s="10"/>
      <c r="AIN47" s="10"/>
      <c r="AIO47" s="10"/>
      <c r="AIP47" s="10"/>
      <c r="AIQ47" s="10"/>
      <c r="AIR47" s="10"/>
      <c r="AIS47" s="10"/>
      <c r="AIT47" s="10"/>
      <c r="AIU47" s="10"/>
      <c r="AIV47" s="10"/>
      <c r="AIW47" s="10"/>
      <c r="AIX47" s="10"/>
      <c r="AIY47" s="10"/>
      <c r="AIZ47" s="10"/>
      <c r="AJA47" s="10"/>
      <c r="AJB47" s="10"/>
      <c r="AJC47" s="10"/>
      <c r="AJD47" s="10"/>
      <c r="AJE47" s="10"/>
      <c r="AJF47" s="10"/>
      <c r="AJG47" s="10"/>
      <c r="AJH47" s="10"/>
      <c r="AJI47" s="10"/>
      <c r="AJJ47" s="10"/>
      <c r="AJK47" s="10"/>
      <c r="AJL47" s="10"/>
      <c r="AJM47" s="10"/>
      <c r="AJN47" s="10"/>
      <c r="AJO47" s="10"/>
      <c r="AJP47" s="10"/>
      <c r="AJQ47" s="10"/>
      <c r="AJR47" s="10"/>
      <c r="AJS47" s="10"/>
      <c r="AJT47" s="10"/>
      <c r="AJU47" s="10"/>
      <c r="AJV47" s="10"/>
      <c r="AJW47" s="10"/>
      <c r="AJX47" s="10"/>
      <c r="AJY47" s="10"/>
      <c r="AJZ47" s="10"/>
      <c r="AKA47" s="10"/>
      <c r="AKB47" s="10"/>
      <c r="AKC47" s="10"/>
      <c r="AKD47" s="10"/>
      <c r="AKE47" s="10"/>
      <c r="AKF47" s="10"/>
      <c r="AKG47" s="10"/>
      <c r="AKH47" s="10"/>
      <c r="AKI47" s="10"/>
      <c r="AKJ47" s="10"/>
      <c r="AKK47" s="10"/>
      <c r="AKL47" s="10"/>
      <c r="AKM47" s="10"/>
      <c r="AKN47" s="10"/>
      <c r="AKO47" s="10"/>
      <c r="AKP47" s="10"/>
      <c r="AKQ47" s="10"/>
      <c r="AKR47" s="10"/>
      <c r="AKS47" s="10"/>
      <c r="AKT47" s="10"/>
      <c r="AKU47" s="10"/>
      <c r="AKV47" s="10"/>
      <c r="AKW47" s="10"/>
      <c r="AKX47" s="10"/>
      <c r="AKY47" s="10"/>
      <c r="AKZ47" s="10"/>
      <c r="ALA47" s="10"/>
      <c r="ALB47" s="10"/>
      <c r="ALC47" s="10"/>
      <c r="ALD47" s="10"/>
      <c r="ALE47" s="10"/>
      <c r="ALF47" s="10"/>
      <c r="ALG47" s="10"/>
      <c r="ALH47" s="10"/>
      <c r="ALI47" s="10"/>
      <c r="ALJ47" s="10"/>
      <c r="ALK47" s="10"/>
      <c r="ALL47" s="10"/>
      <c r="ALM47" s="10"/>
      <c r="ALN47" s="10"/>
      <c r="ALO47" s="10"/>
      <c r="ALP47" s="10"/>
      <c r="ALQ47" s="10"/>
      <c r="ALR47" s="10"/>
      <c r="ALS47" s="10"/>
      <c r="ALT47" s="10"/>
      <c r="ALU47" s="10"/>
      <c r="ALV47" s="10"/>
      <c r="ALW47" s="10"/>
      <c r="ALX47" s="10"/>
      <c r="ALY47" s="10"/>
      <c r="ALZ47" s="10"/>
      <c r="AMA47" s="10"/>
      <c r="AMB47" s="10"/>
      <c r="AMC47" s="10"/>
      <c r="AMD47" s="10"/>
      <c r="AME47" s="10"/>
    </row>
    <row r="48" spans="1:1022">
      <c r="A48" s="10" t="s">
        <v>48</v>
      </c>
      <c r="B48" s="10" t="s">
        <v>129</v>
      </c>
      <c r="C48" s="10" t="s">
        <v>130</v>
      </c>
      <c r="D48" s="10"/>
      <c r="E48" s="10"/>
      <c r="F48" s="10" t="s">
        <v>54</v>
      </c>
      <c r="G48" s="11"/>
      <c r="H48" s="12">
        <v>1</v>
      </c>
      <c r="I48" s="10" t="s">
        <v>19</v>
      </c>
      <c r="J48" s="10">
        <f t="shared" si="1"/>
        <v>500</v>
      </c>
      <c r="K48" s="12"/>
      <c r="L48" s="14"/>
      <c r="M48" s="14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  <c r="XL48" s="10"/>
      <c r="XM48" s="10"/>
      <c r="XN48" s="10"/>
      <c r="XO48" s="10"/>
      <c r="XP48" s="10"/>
      <c r="XQ48" s="10"/>
      <c r="XR48" s="10"/>
      <c r="XS48" s="10"/>
      <c r="XT48" s="10"/>
      <c r="XU48" s="10"/>
      <c r="XV48" s="10"/>
      <c r="XW48" s="10"/>
      <c r="XX48" s="10"/>
      <c r="XY48" s="10"/>
      <c r="XZ48" s="10"/>
      <c r="YA48" s="10"/>
      <c r="YB48" s="10"/>
      <c r="YC48" s="10"/>
      <c r="YD48" s="10"/>
      <c r="YE48" s="10"/>
      <c r="YF48" s="10"/>
      <c r="YG48" s="10"/>
      <c r="YH48" s="10"/>
      <c r="YI48" s="10"/>
      <c r="YJ48" s="10"/>
      <c r="YK48" s="10"/>
      <c r="YL48" s="10"/>
      <c r="YM48" s="10"/>
      <c r="YN48" s="10"/>
      <c r="YO48" s="10"/>
      <c r="YP48" s="10"/>
      <c r="YQ48" s="10"/>
      <c r="YR48" s="10"/>
      <c r="YS48" s="10"/>
      <c r="YT48" s="10"/>
      <c r="YU48" s="10"/>
      <c r="YV48" s="10"/>
      <c r="YW48" s="10"/>
      <c r="YX48" s="10"/>
      <c r="YY48" s="10"/>
      <c r="YZ48" s="10"/>
      <c r="ZA48" s="10"/>
      <c r="ZB48" s="10"/>
      <c r="ZC48" s="10"/>
      <c r="ZD48" s="10"/>
      <c r="ZE48" s="10"/>
      <c r="ZF48" s="10"/>
      <c r="ZG48" s="10"/>
      <c r="ZH48" s="10"/>
      <c r="ZI48" s="10"/>
      <c r="ZJ48" s="10"/>
      <c r="ZK48" s="10"/>
      <c r="ZL48" s="10"/>
      <c r="ZM48" s="10"/>
      <c r="ZN48" s="10"/>
      <c r="ZO48" s="10"/>
      <c r="ZP48" s="10"/>
      <c r="ZQ48" s="10"/>
      <c r="ZR48" s="10"/>
      <c r="ZS48" s="10"/>
      <c r="ZT48" s="10"/>
      <c r="ZU48" s="10"/>
      <c r="ZV48" s="10"/>
      <c r="ZW48" s="10"/>
      <c r="ZX48" s="10"/>
      <c r="ZY48" s="10"/>
      <c r="ZZ48" s="10"/>
      <c r="AAA48" s="10"/>
      <c r="AAB48" s="10"/>
      <c r="AAC48" s="10"/>
      <c r="AAD48" s="10"/>
      <c r="AAE48" s="10"/>
      <c r="AAF48" s="10"/>
      <c r="AAG48" s="10"/>
      <c r="AAH48" s="10"/>
      <c r="AAI48" s="10"/>
      <c r="AAJ48" s="10"/>
      <c r="AAK48" s="10"/>
      <c r="AAL48" s="10"/>
      <c r="AAM48" s="10"/>
      <c r="AAN48" s="10"/>
      <c r="AAO48" s="10"/>
      <c r="AAP48" s="10"/>
      <c r="AAQ48" s="10"/>
      <c r="AAR48" s="10"/>
      <c r="AAS48" s="10"/>
      <c r="AAT48" s="10"/>
      <c r="AAU48" s="10"/>
      <c r="AAV48" s="10"/>
      <c r="AAW48" s="10"/>
      <c r="AAX48" s="10"/>
      <c r="AAY48" s="10"/>
      <c r="AAZ48" s="10"/>
      <c r="ABA48" s="10"/>
      <c r="ABB48" s="10"/>
      <c r="ABC48" s="10"/>
      <c r="ABD48" s="10"/>
      <c r="ABE48" s="10"/>
      <c r="ABF48" s="10"/>
      <c r="ABG48" s="10"/>
      <c r="ABH48" s="10"/>
      <c r="ABI48" s="10"/>
      <c r="ABJ48" s="10"/>
      <c r="ABK48" s="10"/>
      <c r="ABL48" s="10"/>
      <c r="ABM48" s="10"/>
      <c r="ABN48" s="10"/>
      <c r="ABO48" s="10"/>
      <c r="ABP48" s="10"/>
      <c r="ABQ48" s="10"/>
      <c r="ABR48" s="10"/>
      <c r="ABS48" s="10"/>
      <c r="ABT48" s="10"/>
      <c r="ABU48" s="10"/>
      <c r="ABV48" s="10"/>
      <c r="ABW48" s="10"/>
      <c r="ABX48" s="10"/>
      <c r="ABY48" s="10"/>
      <c r="ABZ48" s="10"/>
      <c r="ACA48" s="10"/>
      <c r="ACB48" s="10"/>
      <c r="ACC48" s="10"/>
      <c r="ACD48" s="10"/>
      <c r="ACE48" s="10"/>
      <c r="ACF48" s="10"/>
      <c r="ACG48" s="10"/>
      <c r="ACH48" s="10"/>
      <c r="ACI48" s="10"/>
      <c r="ACJ48" s="10"/>
      <c r="ACK48" s="10"/>
      <c r="ACL48" s="10"/>
      <c r="ACM48" s="10"/>
      <c r="ACN48" s="10"/>
      <c r="ACO48" s="10"/>
      <c r="ACP48" s="10"/>
      <c r="ACQ48" s="10"/>
      <c r="ACR48" s="10"/>
      <c r="ACS48" s="10"/>
      <c r="ACT48" s="10"/>
      <c r="ACU48" s="10"/>
      <c r="ACV48" s="10"/>
      <c r="ACW48" s="10"/>
      <c r="ACX48" s="10"/>
      <c r="ACY48" s="10"/>
      <c r="ACZ48" s="10"/>
      <c r="ADA48" s="10"/>
      <c r="ADB48" s="10"/>
      <c r="ADC48" s="10"/>
      <c r="ADD48" s="10"/>
      <c r="ADE48" s="10"/>
      <c r="ADF48" s="10"/>
      <c r="ADG48" s="10"/>
      <c r="ADH48" s="10"/>
      <c r="ADI48" s="10"/>
      <c r="ADJ48" s="10"/>
      <c r="ADK48" s="10"/>
      <c r="ADL48" s="10"/>
      <c r="ADM48" s="10"/>
      <c r="ADN48" s="10"/>
      <c r="ADO48" s="10"/>
      <c r="ADP48" s="10"/>
      <c r="ADQ48" s="10"/>
      <c r="ADR48" s="10"/>
      <c r="ADS48" s="10"/>
      <c r="ADT48" s="10"/>
      <c r="ADU48" s="10"/>
      <c r="ADV48" s="10"/>
      <c r="ADW48" s="10"/>
      <c r="ADX48" s="10"/>
      <c r="ADY48" s="10"/>
      <c r="ADZ48" s="10"/>
      <c r="AEA48" s="10"/>
      <c r="AEB48" s="10"/>
      <c r="AEC48" s="10"/>
      <c r="AED48" s="10"/>
      <c r="AEE48" s="10"/>
      <c r="AEF48" s="10"/>
      <c r="AEG48" s="10"/>
      <c r="AEH48" s="10"/>
      <c r="AEI48" s="10"/>
      <c r="AEJ48" s="10"/>
      <c r="AEK48" s="10"/>
      <c r="AEL48" s="10"/>
      <c r="AEM48" s="10"/>
      <c r="AEN48" s="10"/>
      <c r="AEO48" s="10"/>
      <c r="AEP48" s="10"/>
      <c r="AEQ48" s="10"/>
      <c r="AER48" s="10"/>
      <c r="AES48" s="10"/>
      <c r="AET48" s="10"/>
      <c r="AEU48" s="10"/>
      <c r="AEV48" s="10"/>
      <c r="AEW48" s="10"/>
      <c r="AEX48" s="10"/>
      <c r="AEY48" s="10"/>
      <c r="AEZ48" s="10"/>
      <c r="AFA48" s="10"/>
      <c r="AFB48" s="10"/>
      <c r="AFC48" s="10"/>
      <c r="AFD48" s="10"/>
      <c r="AFE48" s="10"/>
      <c r="AFF48" s="10"/>
      <c r="AFG48" s="10"/>
      <c r="AFH48" s="10"/>
      <c r="AFI48" s="10"/>
      <c r="AFJ48" s="10"/>
      <c r="AFK48" s="10"/>
      <c r="AFL48" s="10"/>
      <c r="AFM48" s="10"/>
      <c r="AFN48" s="10"/>
      <c r="AFO48" s="10"/>
      <c r="AFP48" s="10"/>
      <c r="AFQ48" s="10"/>
      <c r="AFR48" s="10"/>
      <c r="AFS48" s="10"/>
      <c r="AFT48" s="10"/>
      <c r="AFU48" s="10"/>
      <c r="AFV48" s="10"/>
      <c r="AFW48" s="10"/>
      <c r="AFX48" s="10"/>
      <c r="AFY48" s="10"/>
      <c r="AFZ48" s="10"/>
      <c r="AGA48" s="10"/>
      <c r="AGB48" s="10"/>
      <c r="AGC48" s="10"/>
      <c r="AGD48" s="10"/>
      <c r="AGE48" s="10"/>
      <c r="AGF48" s="10"/>
      <c r="AGG48" s="10"/>
      <c r="AGH48" s="10"/>
      <c r="AGI48" s="10"/>
      <c r="AGJ48" s="10"/>
      <c r="AGK48" s="10"/>
      <c r="AGL48" s="10"/>
      <c r="AGM48" s="10"/>
      <c r="AGN48" s="10"/>
      <c r="AGO48" s="10"/>
      <c r="AGP48" s="10"/>
      <c r="AGQ48" s="10"/>
      <c r="AGR48" s="10"/>
      <c r="AGS48" s="10"/>
      <c r="AGT48" s="10"/>
      <c r="AGU48" s="10"/>
      <c r="AGV48" s="10"/>
      <c r="AGW48" s="10"/>
      <c r="AGX48" s="10"/>
      <c r="AGY48" s="10"/>
      <c r="AGZ48" s="10"/>
      <c r="AHA48" s="10"/>
      <c r="AHB48" s="10"/>
      <c r="AHC48" s="10"/>
      <c r="AHD48" s="10"/>
      <c r="AHE48" s="10"/>
      <c r="AHF48" s="10"/>
      <c r="AHG48" s="10"/>
      <c r="AHH48" s="10"/>
      <c r="AHI48" s="10"/>
      <c r="AHJ48" s="10"/>
      <c r="AHK48" s="10"/>
      <c r="AHL48" s="10"/>
      <c r="AHM48" s="10"/>
      <c r="AHN48" s="10"/>
      <c r="AHO48" s="10"/>
      <c r="AHP48" s="10"/>
      <c r="AHQ48" s="10"/>
      <c r="AHR48" s="10"/>
      <c r="AHS48" s="10"/>
      <c r="AHT48" s="10"/>
      <c r="AHU48" s="10"/>
      <c r="AHV48" s="10"/>
      <c r="AHW48" s="10"/>
      <c r="AHX48" s="10"/>
      <c r="AHY48" s="10"/>
      <c r="AHZ48" s="10"/>
      <c r="AIA48" s="10"/>
      <c r="AIB48" s="10"/>
      <c r="AIC48" s="10"/>
      <c r="AID48" s="10"/>
      <c r="AIE48" s="10"/>
      <c r="AIF48" s="10"/>
      <c r="AIG48" s="10"/>
      <c r="AIH48" s="10"/>
      <c r="AII48" s="10"/>
      <c r="AIJ48" s="10"/>
      <c r="AIK48" s="10"/>
      <c r="AIL48" s="10"/>
      <c r="AIM48" s="10"/>
      <c r="AIN48" s="10"/>
      <c r="AIO48" s="10"/>
      <c r="AIP48" s="10"/>
      <c r="AIQ48" s="10"/>
      <c r="AIR48" s="10"/>
      <c r="AIS48" s="10"/>
      <c r="AIT48" s="10"/>
      <c r="AIU48" s="10"/>
      <c r="AIV48" s="10"/>
      <c r="AIW48" s="10"/>
      <c r="AIX48" s="10"/>
      <c r="AIY48" s="10"/>
      <c r="AIZ48" s="10"/>
      <c r="AJA48" s="10"/>
      <c r="AJB48" s="10"/>
      <c r="AJC48" s="10"/>
      <c r="AJD48" s="10"/>
      <c r="AJE48" s="10"/>
      <c r="AJF48" s="10"/>
      <c r="AJG48" s="10"/>
      <c r="AJH48" s="10"/>
      <c r="AJI48" s="10"/>
      <c r="AJJ48" s="10"/>
      <c r="AJK48" s="10"/>
      <c r="AJL48" s="10"/>
      <c r="AJM48" s="10"/>
      <c r="AJN48" s="10"/>
      <c r="AJO48" s="10"/>
      <c r="AJP48" s="10"/>
      <c r="AJQ48" s="10"/>
      <c r="AJR48" s="10"/>
      <c r="AJS48" s="10"/>
      <c r="AJT48" s="10"/>
      <c r="AJU48" s="10"/>
      <c r="AJV48" s="10"/>
      <c r="AJW48" s="10"/>
      <c r="AJX48" s="10"/>
      <c r="AJY48" s="10"/>
      <c r="AJZ48" s="10"/>
      <c r="AKA48" s="10"/>
      <c r="AKB48" s="10"/>
      <c r="AKC48" s="10"/>
      <c r="AKD48" s="10"/>
      <c r="AKE48" s="10"/>
      <c r="AKF48" s="10"/>
      <c r="AKG48" s="10"/>
      <c r="AKH48" s="10"/>
      <c r="AKI48" s="10"/>
      <c r="AKJ48" s="10"/>
      <c r="AKK48" s="10"/>
      <c r="AKL48" s="10"/>
      <c r="AKM48" s="10"/>
      <c r="AKN48" s="10"/>
      <c r="AKO48" s="10"/>
      <c r="AKP48" s="10"/>
      <c r="AKQ48" s="10"/>
      <c r="AKR48" s="10"/>
      <c r="AKS48" s="10"/>
      <c r="AKT48" s="10"/>
      <c r="AKU48" s="10"/>
      <c r="AKV48" s="10"/>
      <c r="AKW48" s="10"/>
      <c r="AKX48" s="10"/>
      <c r="AKY48" s="10"/>
      <c r="AKZ48" s="10"/>
      <c r="ALA48" s="10"/>
      <c r="ALB48" s="10"/>
      <c r="ALC48" s="10"/>
      <c r="ALD48" s="10"/>
      <c r="ALE48" s="10"/>
      <c r="ALF48" s="10"/>
      <c r="ALG48" s="10"/>
      <c r="ALH48" s="10"/>
      <c r="ALI48" s="10"/>
      <c r="ALJ48" s="10"/>
      <c r="ALK48" s="10"/>
      <c r="ALL48" s="10"/>
      <c r="ALM48" s="10"/>
      <c r="ALN48" s="10"/>
      <c r="ALO48" s="10"/>
      <c r="ALP48" s="10"/>
      <c r="ALQ48" s="10"/>
      <c r="ALR48" s="10"/>
      <c r="ALS48" s="10"/>
      <c r="ALT48" s="10"/>
      <c r="ALU48" s="10"/>
      <c r="ALV48" s="10"/>
      <c r="ALW48" s="10"/>
      <c r="ALX48" s="10"/>
      <c r="ALY48" s="10"/>
      <c r="ALZ48" s="10"/>
      <c r="AMA48" s="10"/>
      <c r="AMB48" s="10"/>
      <c r="AMC48" s="10"/>
      <c r="AMD48" s="10"/>
      <c r="AME48" s="10"/>
    </row>
    <row r="49" spans="1:1022">
      <c r="A49" s="10" t="s">
        <v>48</v>
      </c>
      <c r="B49" s="10" t="s">
        <v>131</v>
      </c>
      <c r="C49" s="10" t="s">
        <v>132</v>
      </c>
      <c r="D49" s="10"/>
      <c r="E49" s="10"/>
      <c r="F49" s="10" t="s">
        <v>133</v>
      </c>
      <c r="G49" s="10" t="s">
        <v>134</v>
      </c>
      <c r="H49" s="12">
        <v>850</v>
      </c>
      <c r="I49" s="10" t="s">
        <v>135</v>
      </c>
      <c r="J49" s="10">
        <f t="shared" si="1"/>
        <v>425000</v>
      </c>
      <c r="K49" s="30"/>
      <c r="L49" s="14"/>
      <c r="M49" s="14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  <c r="XL49" s="10"/>
      <c r="XM49" s="10"/>
      <c r="XN49" s="10"/>
      <c r="XO49" s="10"/>
      <c r="XP49" s="10"/>
      <c r="XQ49" s="10"/>
      <c r="XR49" s="10"/>
      <c r="XS49" s="10"/>
      <c r="XT49" s="10"/>
      <c r="XU49" s="10"/>
      <c r="XV49" s="10"/>
      <c r="XW49" s="10"/>
      <c r="XX49" s="10"/>
      <c r="XY49" s="10"/>
      <c r="XZ49" s="10"/>
      <c r="YA49" s="10"/>
      <c r="YB49" s="10"/>
      <c r="YC49" s="10"/>
      <c r="YD49" s="10"/>
      <c r="YE49" s="10"/>
      <c r="YF49" s="10"/>
      <c r="YG49" s="10"/>
      <c r="YH49" s="10"/>
      <c r="YI49" s="10"/>
      <c r="YJ49" s="10"/>
      <c r="YK49" s="10"/>
      <c r="YL49" s="10"/>
      <c r="YM49" s="10"/>
      <c r="YN49" s="10"/>
      <c r="YO49" s="10"/>
      <c r="YP49" s="10"/>
      <c r="YQ49" s="10"/>
      <c r="YR49" s="10"/>
      <c r="YS49" s="10"/>
      <c r="YT49" s="10"/>
      <c r="YU49" s="10"/>
      <c r="YV49" s="10"/>
      <c r="YW49" s="10"/>
      <c r="YX49" s="10"/>
      <c r="YY49" s="10"/>
      <c r="YZ49" s="10"/>
      <c r="ZA49" s="10"/>
      <c r="ZB49" s="10"/>
      <c r="ZC49" s="10"/>
      <c r="ZD49" s="10"/>
      <c r="ZE49" s="10"/>
      <c r="ZF49" s="10"/>
      <c r="ZG49" s="10"/>
      <c r="ZH49" s="10"/>
      <c r="ZI49" s="10"/>
      <c r="ZJ49" s="10"/>
      <c r="ZK49" s="10"/>
      <c r="ZL49" s="10"/>
      <c r="ZM49" s="10"/>
      <c r="ZN49" s="10"/>
      <c r="ZO49" s="10"/>
      <c r="ZP49" s="10"/>
      <c r="ZQ49" s="10"/>
      <c r="ZR49" s="10"/>
      <c r="ZS49" s="10"/>
      <c r="ZT49" s="10"/>
      <c r="ZU49" s="10"/>
      <c r="ZV49" s="10"/>
      <c r="ZW49" s="10"/>
      <c r="ZX49" s="10"/>
      <c r="ZY49" s="10"/>
      <c r="ZZ49" s="10"/>
      <c r="AAA49" s="10"/>
      <c r="AAB49" s="10"/>
      <c r="AAC49" s="10"/>
      <c r="AAD49" s="10"/>
      <c r="AAE49" s="10"/>
      <c r="AAF49" s="10"/>
      <c r="AAG49" s="10"/>
      <c r="AAH49" s="10"/>
      <c r="AAI49" s="10"/>
      <c r="AAJ49" s="10"/>
      <c r="AAK49" s="10"/>
      <c r="AAL49" s="10"/>
      <c r="AAM49" s="10"/>
      <c r="AAN49" s="10"/>
      <c r="AAO49" s="10"/>
      <c r="AAP49" s="10"/>
      <c r="AAQ49" s="10"/>
      <c r="AAR49" s="10"/>
      <c r="AAS49" s="10"/>
      <c r="AAT49" s="10"/>
      <c r="AAU49" s="10"/>
      <c r="AAV49" s="10"/>
      <c r="AAW49" s="10"/>
      <c r="AAX49" s="10"/>
      <c r="AAY49" s="10"/>
      <c r="AAZ49" s="10"/>
      <c r="ABA49" s="10"/>
      <c r="ABB49" s="10"/>
      <c r="ABC49" s="10"/>
      <c r="ABD49" s="10"/>
      <c r="ABE49" s="10"/>
      <c r="ABF49" s="10"/>
      <c r="ABG49" s="10"/>
      <c r="ABH49" s="10"/>
      <c r="ABI49" s="10"/>
      <c r="ABJ49" s="10"/>
      <c r="ABK49" s="10"/>
      <c r="ABL49" s="10"/>
      <c r="ABM49" s="10"/>
      <c r="ABN49" s="10"/>
      <c r="ABO49" s="10"/>
      <c r="ABP49" s="10"/>
      <c r="ABQ49" s="10"/>
      <c r="ABR49" s="10"/>
      <c r="ABS49" s="10"/>
      <c r="ABT49" s="10"/>
      <c r="ABU49" s="10"/>
      <c r="ABV49" s="10"/>
      <c r="ABW49" s="10"/>
      <c r="ABX49" s="10"/>
      <c r="ABY49" s="10"/>
      <c r="ABZ49" s="10"/>
      <c r="ACA49" s="10"/>
      <c r="ACB49" s="10"/>
      <c r="ACC49" s="10"/>
      <c r="ACD49" s="10"/>
      <c r="ACE49" s="10"/>
      <c r="ACF49" s="10"/>
      <c r="ACG49" s="10"/>
      <c r="ACH49" s="10"/>
      <c r="ACI49" s="10"/>
      <c r="ACJ49" s="10"/>
      <c r="ACK49" s="10"/>
      <c r="ACL49" s="10"/>
      <c r="ACM49" s="10"/>
      <c r="ACN49" s="10"/>
      <c r="ACO49" s="10"/>
      <c r="ACP49" s="10"/>
      <c r="ACQ49" s="10"/>
      <c r="ACR49" s="10"/>
      <c r="ACS49" s="10"/>
      <c r="ACT49" s="10"/>
      <c r="ACU49" s="10"/>
      <c r="ACV49" s="10"/>
      <c r="ACW49" s="10"/>
      <c r="ACX49" s="10"/>
      <c r="ACY49" s="10"/>
      <c r="ACZ49" s="10"/>
      <c r="ADA49" s="10"/>
      <c r="ADB49" s="10"/>
      <c r="ADC49" s="10"/>
      <c r="ADD49" s="10"/>
      <c r="ADE49" s="10"/>
      <c r="ADF49" s="10"/>
      <c r="ADG49" s="10"/>
      <c r="ADH49" s="10"/>
      <c r="ADI49" s="10"/>
      <c r="ADJ49" s="10"/>
      <c r="ADK49" s="10"/>
      <c r="ADL49" s="10"/>
      <c r="ADM49" s="10"/>
      <c r="ADN49" s="10"/>
      <c r="ADO49" s="10"/>
      <c r="ADP49" s="10"/>
      <c r="ADQ49" s="10"/>
      <c r="ADR49" s="10"/>
      <c r="ADS49" s="10"/>
      <c r="ADT49" s="10"/>
      <c r="ADU49" s="10"/>
      <c r="ADV49" s="10"/>
      <c r="ADW49" s="10"/>
      <c r="ADX49" s="10"/>
      <c r="ADY49" s="10"/>
      <c r="ADZ49" s="10"/>
      <c r="AEA49" s="10"/>
      <c r="AEB49" s="10"/>
      <c r="AEC49" s="10"/>
      <c r="AED49" s="10"/>
      <c r="AEE49" s="10"/>
      <c r="AEF49" s="10"/>
      <c r="AEG49" s="10"/>
      <c r="AEH49" s="10"/>
      <c r="AEI49" s="10"/>
      <c r="AEJ49" s="10"/>
      <c r="AEK49" s="10"/>
      <c r="AEL49" s="10"/>
      <c r="AEM49" s="10"/>
      <c r="AEN49" s="10"/>
      <c r="AEO49" s="10"/>
      <c r="AEP49" s="10"/>
      <c r="AEQ49" s="10"/>
      <c r="AER49" s="10"/>
      <c r="AES49" s="10"/>
      <c r="AET49" s="10"/>
      <c r="AEU49" s="10"/>
      <c r="AEV49" s="10"/>
      <c r="AEW49" s="10"/>
      <c r="AEX49" s="10"/>
      <c r="AEY49" s="10"/>
      <c r="AEZ49" s="10"/>
      <c r="AFA49" s="10"/>
      <c r="AFB49" s="10"/>
      <c r="AFC49" s="10"/>
      <c r="AFD49" s="10"/>
      <c r="AFE49" s="10"/>
      <c r="AFF49" s="10"/>
      <c r="AFG49" s="10"/>
      <c r="AFH49" s="10"/>
      <c r="AFI49" s="10"/>
      <c r="AFJ49" s="10"/>
      <c r="AFK49" s="10"/>
      <c r="AFL49" s="10"/>
      <c r="AFM49" s="10"/>
      <c r="AFN49" s="10"/>
      <c r="AFO49" s="10"/>
      <c r="AFP49" s="10"/>
      <c r="AFQ49" s="10"/>
      <c r="AFR49" s="10"/>
      <c r="AFS49" s="10"/>
      <c r="AFT49" s="10"/>
      <c r="AFU49" s="10"/>
      <c r="AFV49" s="10"/>
      <c r="AFW49" s="10"/>
      <c r="AFX49" s="10"/>
      <c r="AFY49" s="10"/>
      <c r="AFZ49" s="10"/>
      <c r="AGA49" s="10"/>
      <c r="AGB49" s="10"/>
      <c r="AGC49" s="10"/>
      <c r="AGD49" s="10"/>
      <c r="AGE49" s="10"/>
      <c r="AGF49" s="10"/>
      <c r="AGG49" s="10"/>
      <c r="AGH49" s="10"/>
      <c r="AGI49" s="10"/>
      <c r="AGJ49" s="10"/>
      <c r="AGK49" s="10"/>
      <c r="AGL49" s="10"/>
      <c r="AGM49" s="10"/>
      <c r="AGN49" s="10"/>
      <c r="AGO49" s="10"/>
      <c r="AGP49" s="10"/>
      <c r="AGQ49" s="10"/>
      <c r="AGR49" s="10"/>
      <c r="AGS49" s="10"/>
      <c r="AGT49" s="10"/>
      <c r="AGU49" s="10"/>
      <c r="AGV49" s="10"/>
      <c r="AGW49" s="10"/>
      <c r="AGX49" s="10"/>
      <c r="AGY49" s="10"/>
      <c r="AGZ49" s="10"/>
      <c r="AHA49" s="10"/>
      <c r="AHB49" s="10"/>
      <c r="AHC49" s="10"/>
      <c r="AHD49" s="10"/>
      <c r="AHE49" s="10"/>
      <c r="AHF49" s="10"/>
      <c r="AHG49" s="10"/>
      <c r="AHH49" s="10"/>
      <c r="AHI49" s="10"/>
      <c r="AHJ49" s="10"/>
      <c r="AHK49" s="10"/>
      <c r="AHL49" s="10"/>
      <c r="AHM49" s="10"/>
      <c r="AHN49" s="10"/>
      <c r="AHO49" s="10"/>
      <c r="AHP49" s="10"/>
      <c r="AHQ49" s="10"/>
      <c r="AHR49" s="10"/>
      <c r="AHS49" s="10"/>
      <c r="AHT49" s="10"/>
      <c r="AHU49" s="10"/>
      <c r="AHV49" s="10"/>
      <c r="AHW49" s="10"/>
      <c r="AHX49" s="10"/>
      <c r="AHY49" s="10"/>
      <c r="AHZ49" s="10"/>
      <c r="AIA49" s="10"/>
      <c r="AIB49" s="10"/>
      <c r="AIC49" s="10"/>
      <c r="AID49" s="10"/>
      <c r="AIE49" s="10"/>
      <c r="AIF49" s="10"/>
      <c r="AIG49" s="10"/>
      <c r="AIH49" s="10"/>
      <c r="AII49" s="10"/>
      <c r="AIJ49" s="10"/>
      <c r="AIK49" s="10"/>
      <c r="AIL49" s="10"/>
      <c r="AIM49" s="10"/>
      <c r="AIN49" s="10"/>
      <c r="AIO49" s="10"/>
      <c r="AIP49" s="10"/>
      <c r="AIQ49" s="10"/>
      <c r="AIR49" s="10"/>
      <c r="AIS49" s="10"/>
      <c r="AIT49" s="10"/>
      <c r="AIU49" s="10"/>
      <c r="AIV49" s="10"/>
      <c r="AIW49" s="10"/>
      <c r="AIX49" s="10"/>
      <c r="AIY49" s="10"/>
      <c r="AIZ49" s="10"/>
      <c r="AJA49" s="10"/>
      <c r="AJB49" s="10"/>
      <c r="AJC49" s="10"/>
      <c r="AJD49" s="10"/>
      <c r="AJE49" s="10"/>
      <c r="AJF49" s="10"/>
      <c r="AJG49" s="10"/>
      <c r="AJH49" s="10"/>
      <c r="AJI49" s="10"/>
      <c r="AJJ49" s="10"/>
      <c r="AJK49" s="10"/>
      <c r="AJL49" s="10"/>
      <c r="AJM49" s="10"/>
      <c r="AJN49" s="10"/>
      <c r="AJO49" s="10"/>
      <c r="AJP49" s="10"/>
      <c r="AJQ49" s="10"/>
      <c r="AJR49" s="10"/>
      <c r="AJS49" s="10"/>
      <c r="AJT49" s="10"/>
      <c r="AJU49" s="10"/>
      <c r="AJV49" s="10"/>
      <c r="AJW49" s="10"/>
      <c r="AJX49" s="10"/>
      <c r="AJY49" s="10"/>
      <c r="AJZ49" s="10"/>
      <c r="AKA49" s="10"/>
      <c r="AKB49" s="10"/>
      <c r="AKC49" s="10"/>
      <c r="AKD49" s="10"/>
      <c r="AKE49" s="10"/>
      <c r="AKF49" s="10"/>
      <c r="AKG49" s="10"/>
      <c r="AKH49" s="10"/>
      <c r="AKI49" s="10"/>
      <c r="AKJ49" s="10"/>
      <c r="AKK49" s="10"/>
      <c r="AKL49" s="10"/>
      <c r="AKM49" s="10"/>
      <c r="AKN49" s="10"/>
      <c r="AKO49" s="10"/>
      <c r="AKP49" s="10"/>
      <c r="AKQ49" s="10"/>
      <c r="AKR49" s="10"/>
      <c r="AKS49" s="10"/>
      <c r="AKT49" s="10"/>
      <c r="AKU49" s="10"/>
      <c r="AKV49" s="10"/>
      <c r="AKW49" s="10"/>
      <c r="AKX49" s="10"/>
      <c r="AKY49" s="10"/>
      <c r="AKZ49" s="10"/>
      <c r="ALA49" s="10"/>
      <c r="ALB49" s="10"/>
      <c r="ALC49" s="10"/>
      <c r="ALD49" s="10"/>
      <c r="ALE49" s="10"/>
      <c r="ALF49" s="10"/>
      <c r="ALG49" s="10"/>
      <c r="ALH49" s="10"/>
      <c r="ALI49" s="10"/>
      <c r="ALJ49" s="10"/>
      <c r="ALK49" s="10"/>
      <c r="ALL49" s="10"/>
      <c r="ALM49" s="10"/>
      <c r="ALN49" s="10"/>
      <c r="ALO49" s="10"/>
      <c r="ALP49" s="10"/>
      <c r="ALQ49" s="10"/>
      <c r="ALR49" s="10"/>
      <c r="ALS49" s="10"/>
      <c r="ALT49" s="10"/>
      <c r="ALU49" s="10"/>
      <c r="ALV49" s="10"/>
      <c r="ALW49" s="10"/>
      <c r="ALX49" s="10"/>
      <c r="ALY49" s="10"/>
      <c r="ALZ49" s="10"/>
      <c r="AMA49" s="10"/>
      <c r="AMB49" s="10"/>
      <c r="AMC49" s="10"/>
      <c r="AMD49" s="10"/>
      <c r="AME49" s="10"/>
    </row>
    <row r="50" spans="1:1022">
      <c r="A50" s="10" t="s">
        <v>48</v>
      </c>
      <c r="B50" s="10" t="s">
        <v>136</v>
      </c>
      <c r="C50" s="10" t="s">
        <v>137</v>
      </c>
      <c r="D50" s="10"/>
      <c r="E50" s="10"/>
      <c r="F50" s="10" t="s">
        <v>54</v>
      </c>
      <c r="G50" s="11"/>
      <c r="H50" s="12">
        <v>2</v>
      </c>
      <c r="I50" s="10" t="s">
        <v>19</v>
      </c>
      <c r="J50" s="10">
        <f t="shared" si="1"/>
        <v>1000</v>
      </c>
      <c r="K50" s="12"/>
      <c r="L50" s="14"/>
      <c r="M50" s="14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  <c r="XL50" s="10"/>
      <c r="XM50" s="10"/>
      <c r="XN50" s="10"/>
      <c r="XO50" s="10"/>
      <c r="XP50" s="10"/>
      <c r="XQ50" s="10"/>
      <c r="XR50" s="10"/>
      <c r="XS50" s="10"/>
      <c r="XT50" s="10"/>
      <c r="XU50" s="10"/>
      <c r="XV50" s="10"/>
      <c r="XW50" s="10"/>
      <c r="XX50" s="10"/>
      <c r="XY50" s="10"/>
      <c r="XZ50" s="10"/>
      <c r="YA50" s="10"/>
      <c r="YB50" s="10"/>
      <c r="YC50" s="10"/>
      <c r="YD50" s="10"/>
      <c r="YE50" s="10"/>
      <c r="YF50" s="10"/>
      <c r="YG50" s="10"/>
      <c r="YH50" s="10"/>
      <c r="YI50" s="10"/>
      <c r="YJ50" s="10"/>
      <c r="YK50" s="10"/>
      <c r="YL50" s="10"/>
      <c r="YM50" s="10"/>
      <c r="YN50" s="10"/>
      <c r="YO50" s="10"/>
      <c r="YP50" s="10"/>
      <c r="YQ50" s="10"/>
      <c r="YR50" s="10"/>
      <c r="YS50" s="10"/>
      <c r="YT50" s="10"/>
      <c r="YU50" s="10"/>
      <c r="YV50" s="10"/>
      <c r="YW50" s="10"/>
      <c r="YX50" s="10"/>
      <c r="YY50" s="10"/>
      <c r="YZ50" s="10"/>
      <c r="ZA50" s="10"/>
      <c r="ZB50" s="10"/>
      <c r="ZC50" s="10"/>
      <c r="ZD50" s="10"/>
      <c r="ZE50" s="10"/>
      <c r="ZF50" s="10"/>
      <c r="ZG50" s="10"/>
      <c r="ZH50" s="10"/>
      <c r="ZI50" s="10"/>
      <c r="ZJ50" s="10"/>
      <c r="ZK50" s="10"/>
      <c r="ZL50" s="10"/>
      <c r="ZM50" s="10"/>
      <c r="ZN50" s="10"/>
      <c r="ZO50" s="10"/>
      <c r="ZP50" s="10"/>
      <c r="ZQ50" s="10"/>
      <c r="ZR50" s="10"/>
      <c r="ZS50" s="10"/>
      <c r="ZT50" s="10"/>
      <c r="ZU50" s="10"/>
      <c r="ZV50" s="10"/>
      <c r="ZW50" s="10"/>
      <c r="ZX50" s="10"/>
      <c r="ZY50" s="10"/>
      <c r="ZZ50" s="10"/>
      <c r="AAA50" s="10"/>
      <c r="AAB50" s="10"/>
      <c r="AAC50" s="10"/>
      <c r="AAD50" s="10"/>
      <c r="AAE50" s="10"/>
      <c r="AAF50" s="10"/>
      <c r="AAG50" s="10"/>
      <c r="AAH50" s="10"/>
      <c r="AAI50" s="10"/>
      <c r="AAJ50" s="10"/>
      <c r="AAK50" s="10"/>
      <c r="AAL50" s="10"/>
      <c r="AAM50" s="10"/>
      <c r="AAN50" s="10"/>
      <c r="AAO50" s="10"/>
      <c r="AAP50" s="10"/>
      <c r="AAQ50" s="10"/>
      <c r="AAR50" s="10"/>
      <c r="AAS50" s="10"/>
      <c r="AAT50" s="10"/>
      <c r="AAU50" s="10"/>
      <c r="AAV50" s="10"/>
      <c r="AAW50" s="10"/>
      <c r="AAX50" s="10"/>
      <c r="AAY50" s="10"/>
      <c r="AAZ50" s="10"/>
      <c r="ABA50" s="10"/>
      <c r="ABB50" s="10"/>
      <c r="ABC50" s="10"/>
      <c r="ABD50" s="10"/>
      <c r="ABE50" s="10"/>
      <c r="ABF50" s="10"/>
      <c r="ABG50" s="10"/>
      <c r="ABH50" s="10"/>
      <c r="ABI50" s="10"/>
      <c r="ABJ50" s="10"/>
      <c r="ABK50" s="10"/>
      <c r="ABL50" s="10"/>
      <c r="ABM50" s="10"/>
      <c r="ABN50" s="10"/>
      <c r="ABO50" s="10"/>
      <c r="ABP50" s="10"/>
      <c r="ABQ50" s="10"/>
      <c r="ABR50" s="10"/>
      <c r="ABS50" s="10"/>
      <c r="ABT50" s="10"/>
      <c r="ABU50" s="10"/>
      <c r="ABV50" s="10"/>
      <c r="ABW50" s="10"/>
      <c r="ABX50" s="10"/>
      <c r="ABY50" s="10"/>
      <c r="ABZ50" s="10"/>
      <c r="ACA50" s="10"/>
      <c r="ACB50" s="10"/>
      <c r="ACC50" s="10"/>
      <c r="ACD50" s="10"/>
      <c r="ACE50" s="10"/>
      <c r="ACF50" s="10"/>
      <c r="ACG50" s="10"/>
      <c r="ACH50" s="10"/>
      <c r="ACI50" s="10"/>
      <c r="ACJ50" s="10"/>
      <c r="ACK50" s="10"/>
      <c r="ACL50" s="10"/>
      <c r="ACM50" s="10"/>
      <c r="ACN50" s="10"/>
      <c r="ACO50" s="10"/>
      <c r="ACP50" s="10"/>
      <c r="ACQ50" s="10"/>
      <c r="ACR50" s="10"/>
      <c r="ACS50" s="10"/>
      <c r="ACT50" s="10"/>
      <c r="ACU50" s="10"/>
      <c r="ACV50" s="10"/>
      <c r="ACW50" s="10"/>
      <c r="ACX50" s="10"/>
      <c r="ACY50" s="10"/>
      <c r="ACZ50" s="10"/>
      <c r="ADA50" s="10"/>
      <c r="ADB50" s="10"/>
      <c r="ADC50" s="10"/>
      <c r="ADD50" s="10"/>
      <c r="ADE50" s="10"/>
      <c r="ADF50" s="10"/>
      <c r="ADG50" s="10"/>
      <c r="ADH50" s="10"/>
      <c r="ADI50" s="10"/>
      <c r="ADJ50" s="10"/>
      <c r="ADK50" s="10"/>
      <c r="ADL50" s="10"/>
      <c r="ADM50" s="10"/>
      <c r="ADN50" s="10"/>
      <c r="ADO50" s="10"/>
      <c r="ADP50" s="10"/>
      <c r="ADQ50" s="10"/>
      <c r="ADR50" s="10"/>
      <c r="ADS50" s="10"/>
      <c r="ADT50" s="10"/>
      <c r="ADU50" s="10"/>
      <c r="ADV50" s="10"/>
      <c r="ADW50" s="10"/>
      <c r="ADX50" s="10"/>
      <c r="ADY50" s="10"/>
      <c r="ADZ50" s="10"/>
      <c r="AEA50" s="10"/>
      <c r="AEB50" s="10"/>
      <c r="AEC50" s="10"/>
      <c r="AED50" s="10"/>
      <c r="AEE50" s="10"/>
      <c r="AEF50" s="10"/>
      <c r="AEG50" s="10"/>
      <c r="AEH50" s="10"/>
      <c r="AEI50" s="10"/>
      <c r="AEJ50" s="10"/>
      <c r="AEK50" s="10"/>
      <c r="AEL50" s="10"/>
      <c r="AEM50" s="10"/>
      <c r="AEN50" s="10"/>
      <c r="AEO50" s="10"/>
      <c r="AEP50" s="10"/>
      <c r="AEQ50" s="10"/>
      <c r="AER50" s="10"/>
      <c r="AES50" s="10"/>
      <c r="AET50" s="10"/>
      <c r="AEU50" s="10"/>
      <c r="AEV50" s="10"/>
      <c r="AEW50" s="10"/>
      <c r="AEX50" s="10"/>
      <c r="AEY50" s="10"/>
      <c r="AEZ50" s="10"/>
      <c r="AFA50" s="10"/>
      <c r="AFB50" s="10"/>
      <c r="AFC50" s="10"/>
      <c r="AFD50" s="10"/>
      <c r="AFE50" s="10"/>
      <c r="AFF50" s="10"/>
      <c r="AFG50" s="10"/>
      <c r="AFH50" s="10"/>
      <c r="AFI50" s="10"/>
      <c r="AFJ50" s="10"/>
      <c r="AFK50" s="10"/>
      <c r="AFL50" s="10"/>
      <c r="AFM50" s="10"/>
      <c r="AFN50" s="10"/>
      <c r="AFO50" s="10"/>
      <c r="AFP50" s="10"/>
      <c r="AFQ50" s="10"/>
      <c r="AFR50" s="10"/>
      <c r="AFS50" s="10"/>
      <c r="AFT50" s="10"/>
      <c r="AFU50" s="10"/>
      <c r="AFV50" s="10"/>
      <c r="AFW50" s="10"/>
      <c r="AFX50" s="10"/>
      <c r="AFY50" s="10"/>
      <c r="AFZ50" s="10"/>
      <c r="AGA50" s="10"/>
      <c r="AGB50" s="10"/>
      <c r="AGC50" s="10"/>
      <c r="AGD50" s="10"/>
      <c r="AGE50" s="10"/>
      <c r="AGF50" s="10"/>
      <c r="AGG50" s="10"/>
      <c r="AGH50" s="10"/>
      <c r="AGI50" s="10"/>
      <c r="AGJ50" s="10"/>
      <c r="AGK50" s="10"/>
      <c r="AGL50" s="10"/>
      <c r="AGM50" s="10"/>
      <c r="AGN50" s="10"/>
      <c r="AGO50" s="10"/>
      <c r="AGP50" s="10"/>
      <c r="AGQ50" s="10"/>
      <c r="AGR50" s="10"/>
      <c r="AGS50" s="10"/>
      <c r="AGT50" s="10"/>
      <c r="AGU50" s="10"/>
      <c r="AGV50" s="10"/>
      <c r="AGW50" s="10"/>
      <c r="AGX50" s="10"/>
      <c r="AGY50" s="10"/>
      <c r="AGZ50" s="10"/>
      <c r="AHA50" s="10"/>
      <c r="AHB50" s="10"/>
      <c r="AHC50" s="10"/>
      <c r="AHD50" s="10"/>
      <c r="AHE50" s="10"/>
      <c r="AHF50" s="10"/>
      <c r="AHG50" s="10"/>
      <c r="AHH50" s="10"/>
      <c r="AHI50" s="10"/>
      <c r="AHJ50" s="10"/>
      <c r="AHK50" s="10"/>
      <c r="AHL50" s="10"/>
      <c r="AHM50" s="10"/>
      <c r="AHN50" s="10"/>
      <c r="AHO50" s="10"/>
      <c r="AHP50" s="10"/>
      <c r="AHQ50" s="10"/>
      <c r="AHR50" s="10"/>
      <c r="AHS50" s="10"/>
      <c r="AHT50" s="10"/>
      <c r="AHU50" s="10"/>
      <c r="AHV50" s="10"/>
      <c r="AHW50" s="10"/>
      <c r="AHX50" s="10"/>
      <c r="AHY50" s="10"/>
      <c r="AHZ50" s="10"/>
      <c r="AIA50" s="10"/>
      <c r="AIB50" s="10"/>
      <c r="AIC50" s="10"/>
      <c r="AID50" s="10"/>
      <c r="AIE50" s="10"/>
      <c r="AIF50" s="10"/>
      <c r="AIG50" s="10"/>
      <c r="AIH50" s="10"/>
      <c r="AII50" s="10"/>
      <c r="AIJ50" s="10"/>
      <c r="AIK50" s="10"/>
      <c r="AIL50" s="10"/>
      <c r="AIM50" s="10"/>
      <c r="AIN50" s="10"/>
      <c r="AIO50" s="10"/>
      <c r="AIP50" s="10"/>
      <c r="AIQ50" s="10"/>
      <c r="AIR50" s="10"/>
      <c r="AIS50" s="10"/>
      <c r="AIT50" s="10"/>
      <c r="AIU50" s="10"/>
      <c r="AIV50" s="10"/>
      <c r="AIW50" s="10"/>
      <c r="AIX50" s="10"/>
      <c r="AIY50" s="10"/>
      <c r="AIZ50" s="10"/>
      <c r="AJA50" s="10"/>
      <c r="AJB50" s="10"/>
      <c r="AJC50" s="10"/>
      <c r="AJD50" s="10"/>
      <c r="AJE50" s="10"/>
      <c r="AJF50" s="10"/>
      <c r="AJG50" s="10"/>
      <c r="AJH50" s="10"/>
      <c r="AJI50" s="10"/>
      <c r="AJJ50" s="10"/>
      <c r="AJK50" s="10"/>
      <c r="AJL50" s="10"/>
      <c r="AJM50" s="10"/>
      <c r="AJN50" s="10"/>
      <c r="AJO50" s="10"/>
      <c r="AJP50" s="10"/>
      <c r="AJQ50" s="10"/>
      <c r="AJR50" s="10"/>
      <c r="AJS50" s="10"/>
      <c r="AJT50" s="10"/>
      <c r="AJU50" s="10"/>
      <c r="AJV50" s="10"/>
      <c r="AJW50" s="10"/>
      <c r="AJX50" s="10"/>
      <c r="AJY50" s="10"/>
      <c r="AJZ50" s="10"/>
      <c r="AKA50" s="10"/>
      <c r="AKB50" s="10"/>
      <c r="AKC50" s="10"/>
      <c r="AKD50" s="10"/>
      <c r="AKE50" s="10"/>
      <c r="AKF50" s="10"/>
      <c r="AKG50" s="10"/>
      <c r="AKH50" s="10"/>
      <c r="AKI50" s="10"/>
      <c r="AKJ50" s="10"/>
      <c r="AKK50" s="10"/>
      <c r="AKL50" s="10"/>
      <c r="AKM50" s="10"/>
      <c r="AKN50" s="10"/>
      <c r="AKO50" s="10"/>
      <c r="AKP50" s="10"/>
      <c r="AKQ50" s="10"/>
      <c r="AKR50" s="10"/>
      <c r="AKS50" s="10"/>
      <c r="AKT50" s="10"/>
      <c r="AKU50" s="10"/>
      <c r="AKV50" s="10"/>
      <c r="AKW50" s="10"/>
      <c r="AKX50" s="10"/>
      <c r="AKY50" s="10"/>
      <c r="AKZ50" s="10"/>
      <c r="ALA50" s="10"/>
      <c r="ALB50" s="10"/>
      <c r="ALC50" s="10"/>
      <c r="ALD50" s="10"/>
      <c r="ALE50" s="10"/>
      <c r="ALF50" s="10"/>
      <c r="ALG50" s="10"/>
      <c r="ALH50" s="10"/>
      <c r="ALI50" s="10"/>
      <c r="ALJ50" s="10"/>
      <c r="ALK50" s="10"/>
      <c r="ALL50" s="10"/>
      <c r="ALM50" s="10"/>
      <c r="ALN50" s="10"/>
      <c r="ALO50" s="10"/>
      <c r="ALP50" s="10"/>
      <c r="ALQ50" s="10"/>
      <c r="ALR50" s="10"/>
      <c r="ALS50" s="10"/>
      <c r="ALT50" s="10"/>
      <c r="ALU50" s="10"/>
      <c r="ALV50" s="10"/>
      <c r="ALW50" s="10"/>
      <c r="ALX50" s="10"/>
      <c r="ALY50" s="10"/>
      <c r="ALZ50" s="10"/>
      <c r="AMA50" s="10"/>
      <c r="AMB50" s="10"/>
      <c r="AMC50" s="10"/>
      <c r="AMD50" s="10"/>
      <c r="AME50" s="10"/>
    </row>
    <row r="51" spans="1:1022">
      <c r="A51" s="10" t="s">
        <v>48</v>
      </c>
      <c r="B51" s="10" t="s">
        <v>138</v>
      </c>
      <c r="C51" s="10" t="s">
        <v>139</v>
      </c>
      <c r="D51" s="10"/>
      <c r="E51" s="10"/>
      <c r="F51" s="10" t="s">
        <v>51</v>
      </c>
      <c r="G51" s="11"/>
      <c r="H51" s="12">
        <v>12</v>
      </c>
      <c r="I51" s="10" t="s">
        <v>19</v>
      </c>
      <c r="J51" s="10">
        <f t="shared" si="1"/>
        <v>6000</v>
      </c>
      <c r="K51" s="12"/>
      <c r="L51" s="14"/>
      <c r="M51" s="14"/>
      <c r="N51" s="10"/>
      <c r="O51" s="31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  <c r="XL51" s="10"/>
      <c r="XM51" s="10"/>
      <c r="XN51" s="10"/>
      <c r="XO51" s="10"/>
      <c r="XP51" s="10"/>
      <c r="XQ51" s="10"/>
      <c r="XR51" s="10"/>
      <c r="XS51" s="10"/>
      <c r="XT51" s="10"/>
      <c r="XU51" s="10"/>
      <c r="XV51" s="10"/>
      <c r="XW51" s="10"/>
      <c r="XX51" s="10"/>
      <c r="XY51" s="10"/>
      <c r="XZ51" s="10"/>
      <c r="YA51" s="10"/>
      <c r="YB51" s="10"/>
      <c r="YC51" s="10"/>
      <c r="YD51" s="10"/>
      <c r="YE51" s="10"/>
      <c r="YF51" s="10"/>
      <c r="YG51" s="10"/>
      <c r="YH51" s="10"/>
      <c r="YI51" s="10"/>
      <c r="YJ51" s="10"/>
      <c r="YK51" s="10"/>
      <c r="YL51" s="10"/>
      <c r="YM51" s="10"/>
      <c r="YN51" s="10"/>
      <c r="YO51" s="10"/>
      <c r="YP51" s="10"/>
      <c r="YQ51" s="10"/>
      <c r="YR51" s="10"/>
      <c r="YS51" s="10"/>
      <c r="YT51" s="10"/>
      <c r="YU51" s="10"/>
      <c r="YV51" s="10"/>
      <c r="YW51" s="10"/>
      <c r="YX51" s="10"/>
      <c r="YY51" s="10"/>
      <c r="YZ51" s="10"/>
      <c r="ZA51" s="10"/>
      <c r="ZB51" s="10"/>
      <c r="ZC51" s="10"/>
      <c r="ZD51" s="10"/>
      <c r="ZE51" s="10"/>
      <c r="ZF51" s="10"/>
      <c r="ZG51" s="10"/>
      <c r="ZH51" s="10"/>
      <c r="ZI51" s="10"/>
      <c r="ZJ51" s="10"/>
      <c r="ZK51" s="10"/>
      <c r="ZL51" s="10"/>
      <c r="ZM51" s="10"/>
      <c r="ZN51" s="10"/>
      <c r="ZO51" s="10"/>
      <c r="ZP51" s="10"/>
      <c r="ZQ51" s="10"/>
      <c r="ZR51" s="10"/>
      <c r="ZS51" s="10"/>
      <c r="ZT51" s="10"/>
      <c r="ZU51" s="10"/>
      <c r="ZV51" s="10"/>
      <c r="ZW51" s="10"/>
      <c r="ZX51" s="10"/>
      <c r="ZY51" s="10"/>
      <c r="ZZ51" s="10"/>
      <c r="AAA51" s="10"/>
      <c r="AAB51" s="10"/>
      <c r="AAC51" s="10"/>
      <c r="AAD51" s="10"/>
      <c r="AAE51" s="10"/>
      <c r="AAF51" s="10"/>
      <c r="AAG51" s="10"/>
      <c r="AAH51" s="10"/>
      <c r="AAI51" s="10"/>
      <c r="AAJ51" s="10"/>
      <c r="AAK51" s="10"/>
      <c r="AAL51" s="10"/>
      <c r="AAM51" s="10"/>
      <c r="AAN51" s="10"/>
      <c r="AAO51" s="10"/>
      <c r="AAP51" s="10"/>
      <c r="AAQ51" s="10"/>
      <c r="AAR51" s="10"/>
      <c r="AAS51" s="10"/>
      <c r="AAT51" s="10"/>
      <c r="AAU51" s="10"/>
      <c r="AAV51" s="10"/>
      <c r="AAW51" s="10"/>
      <c r="AAX51" s="10"/>
      <c r="AAY51" s="10"/>
      <c r="AAZ51" s="10"/>
      <c r="ABA51" s="10"/>
      <c r="ABB51" s="10"/>
      <c r="ABC51" s="10"/>
      <c r="ABD51" s="10"/>
      <c r="ABE51" s="10"/>
      <c r="ABF51" s="10"/>
      <c r="ABG51" s="10"/>
      <c r="ABH51" s="10"/>
      <c r="ABI51" s="10"/>
      <c r="ABJ51" s="10"/>
      <c r="ABK51" s="10"/>
      <c r="ABL51" s="10"/>
      <c r="ABM51" s="10"/>
      <c r="ABN51" s="10"/>
      <c r="ABO51" s="10"/>
      <c r="ABP51" s="10"/>
      <c r="ABQ51" s="10"/>
      <c r="ABR51" s="10"/>
      <c r="ABS51" s="10"/>
      <c r="ABT51" s="10"/>
      <c r="ABU51" s="10"/>
      <c r="ABV51" s="10"/>
      <c r="ABW51" s="10"/>
      <c r="ABX51" s="10"/>
      <c r="ABY51" s="10"/>
      <c r="ABZ51" s="10"/>
      <c r="ACA51" s="10"/>
      <c r="ACB51" s="10"/>
      <c r="ACC51" s="10"/>
      <c r="ACD51" s="10"/>
      <c r="ACE51" s="10"/>
      <c r="ACF51" s="10"/>
      <c r="ACG51" s="10"/>
      <c r="ACH51" s="10"/>
      <c r="ACI51" s="10"/>
      <c r="ACJ51" s="10"/>
      <c r="ACK51" s="10"/>
      <c r="ACL51" s="10"/>
      <c r="ACM51" s="10"/>
      <c r="ACN51" s="10"/>
      <c r="ACO51" s="10"/>
      <c r="ACP51" s="10"/>
      <c r="ACQ51" s="10"/>
      <c r="ACR51" s="10"/>
      <c r="ACS51" s="10"/>
      <c r="ACT51" s="10"/>
      <c r="ACU51" s="10"/>
      <c r="ACV51" s="10"/>
      <c r="ACW51" s="10"/>
      <c r="ACX51" s="10"/>
      <c r="ACY51" s="10"/>
      <c r="ACZ51" s="10"/>
      <c r="ADA51" s="10"/>
      <c r="ADB51" s="10"/>
      <c r="ADC51" s="10"/>
      <c r="ADD51" s="10"/>
      <c r="ADE51" s="10"/>
      <c r="ADF51" s="10"/>
      <c r="ADG51" s="10"/>
      <c r="ADH51" s="10"/>
      <c r="ADI51" s="10"/>
      <c r="ADJ51" s="10"/>
      <c r="ADK51" s="10"/>
      <c r="ADL51" s="10"/>
      <c r="ADM51" s="10"/>
      <c r="ADN51" s="10"/>
      <c r="ADO51" s="10"/>
      <c r="ADP51" s="10"/>
      <c r="ADQ51" s="10"/>
      <c r="ADR51" s="10"/>
      <c r="ADS51" s="10"/>
      <c r="ADT51" s="10"/>
      <c r="ADU51" s="10"/>
      <c r="ADV51" s="10"/>
      <c r="ADW51" s="10"/>
      <c r="ADX51" s="10"/>
      <c r="ADY51" s="10"/>
      <c r="ADZ51" s="10"/>
      <c r="AEA51" s="10"/>
      <c r="AEB51" s="10"/>
      <c r="AEC51" s="10"/>
      <c r="AED51" s="10"/>
      <c r="AEE51" s="10"/>
      <c r="AEF51" s="10"/>
      <c r="AEG51" s="10"/>
      <c r="AEH51" s="10"/>
      <c r="AEI51" s="10"/>
      <c r="AEJ51" s="10"/>
      <c r="AEK51" s="10"/>
      <c r="AEL51" s="10"/>
      <c r="AEM51" s="10"/>
      <c r="AEN51" s="10"/>
      <c r="AEO51" s="10"/>
      <c r="AEP51" s="10"/>
      <c r="AEQ51" s="10"/>
      <c r="AER51" s="10"/>
      <c r="AES51" s="10"/>
      <c r="AET51" s="10"/>
      <c r="AEU51" s="10"/>
      <c r="AEV51" s="10"/>
      <c r="AEW51" s="10"/>
      <c r="AEX51" s="10"/>
      <c r="AEY51" s="10"/>
      <c r="AEZ51" s="10"/>
      <c r="AFA51" s="10"/>
      <c r="AFB51" s="10"/>
      <c r="AFC51" s="10"/>
      <c r="AFD51" s="10"/>
      <c r="AFE51" s="10"/>
      <c r="AFF51" s="10"/>
      <c r="AFG51" s="10"/>
      <c r="AFH51" s="10"/>
      <c r="AFI51" s="10"/>
      <c r="AFJ51" s="10"/>
      <c r="AFK51" s="10"/>
      <c r="AFL51" s="10"/>
      <c r="AFM51" s="10"/>
      <c r="AFN51" s="10"/>
      <c r="AFO51" s="10"/>
      <c r="AFP51" s="10"/>
      <c r="AFQ51" s="10"/>
      <c r="AFR51" s="10"/>
      <c r="AFS51" s="10"/>
      <c r="AFT51" s="10"/>
      <c r="AFU51" s="10"/>
      <c r="AFV51" s="10"/>
      <c r="AFW51" s="10"/>
      <c r="AFX51" s="10"/>
      <c r="AFY51" s="10"/>
      <c r="AFZ51" s="10"/>
      <c r="AGA51" s="10"/>
      <c r="AGB51" s="10"/>
      <c r="AGC51" s="10"/>
      <c r="AGD51" s="10"/>
      <c r="AGE51" s="10"/>
      <c r="AGF51" s="10"/>
      <c r="AGG51" s="10"/>
      <c r="AGH51" s="10"/>
      <c r="AGI51" s="10"/>
      <c r="AGJ51" s="10"/>
      <c r="AGK51" s="10"/>
      <c r="AGL51" s="10"/>
      <c r="AGM51" s="10"/>
      <c r="AGN51" s="10"/>
      <c r="AGO51" s="10"/>
      <c r="AGP51" s="10"/>
      <c r="AGQ51" s="10"/>
      <c r="AGR51" s="10"/>
      <c r="AGS51" s="10"/>
      <c r="AGT51" s="10"/>
      <c r="AGU51" s="10"/>
      <c r="AGV51" s="10"/>
      <c r="AGW51" s="10"/>
      <c r="AGX51" s="10"/>
      <c r="AGY51" s="10"/>
      <c r="AGZ51" s="10"/>
      <c r="AHA51" s="10"/>
      <c r="AHB51" s="10"/>
      <c r="AHC51" s="10"/>
      <c r="AHD51" s="10"/>
      <c r="AHE51" s="10"/>
      <c r="AHF51" s="10"/>
      <c r="AHG51" s="10"/>
      <c r="AHH51" s="10"/>
      <c r="AHI51" s="10"/>
      <c r="AHJ51" s="10"/>
      <c r="AHK51" s="10"/>
      <c r="AHL51" s="10"/>
      <c r="AHM51" s="10"/>
      <c r="AHN51" s="10"/>
      <c r="AHO51" s="10"/>
      <c r="AHP51" s="10"/>
      <c r="AHQ51" s="10"/>
      <c r="AHR51" s="10"/>
      <c r="AHS51" s="10"/>
      <c r="AHT51" s="10"/>
      <c r="AHU51" s="10"/>
      <c r="AHV51" s="10"/>
      <c r="AHW51" s="10"/>
      <c r="AHX51" s="10"/>
      <c r="AHY51" s="10"/>
      <c r="AHZ51" s="10"/>
      <c r="AIA51" s="10"/>
      <c r="AIB51" s="10"/>
      <c r="AIC51" s="10"/>
      <c r="AID51" s="10"/>
      <c r="AIE51" s="10"/>
      <c r="AIF51" s="10"/>
      <c r="AIG51" s="10"/>
      <c r="AIH51" s="10"/>
      <c r="AII51" s="10"/>
      <c r="AIJ51" s="10"/>
      <c r="AIK51" s="10"/>
      <c r="AIL51" s="10"/>
      <c r="AIM51" s="10"/>
      <c r="AIN51" s="10"/>
      <c r="AIO51" s="10"/>
      <c r="AIP51" s="10"/>
      <c r="AIQ51" s="10"/>
      <c r="AIR51" s="10"/>
      <c r="AIS51" s="10"/>
      <c r="AIT51" s="10"/>
      <c r="AIU51" s="10"/>
      <c r="AIV51" s="10"/>
      <c r="AIW51" s="10"/>
      <c r="AIX51" s="10"/>
      <c r="AIY51" s="10"/>
      <c r="AIZ51" s="10"/>
      <c r="AJA51" s="10"/>
      <c r="AJB51" s="10"/>
      <c r="AJC51" s="10"/>
      <c r="AJD51" s="10"/>
      <c r="AJE51" s="10"/>
      <c r="AJF51" s="10"/>
      <c r="AJG51" s="10"/>
      <c r="AJH51" s="10"/>
      <c r="AJI51" s="10"/>
      <c r="AJJ51" s="10"/>
      <c r="AJK51" s="10"/>
      <c r="AJL51" s="10"/>
      <c r="AJM51" s="10"/>
      <c r="AJN51" s="10"/>
      <c r="AJO51" s="10"/>
      <c r="AJP51" s="10"/>
      <c r="AJQ51" s="10"/>
      <c r="AJR51" s="10"/>
      <c r="AJS51" s="10"/>
      <c r="AJT51" s="10"/>
      <c r="AJU51" s="10"/>
      <c r="AJV51" s="10"/>
      <c r="AJW51" s="10"/>
      <c r="AJX51" s="10"/>
      <c r="AJY51" s="10"/>
      <c r="AJZ51" s="10"/>
      <c r="AKA51" s="10"/>
      <c r="AKB51" s="10"/>
      <c r="AKC51" s="10"/>
      <c r="AKD51" s="10"/>
      <c r="AKE51" s="10"/>
      <c r="AKF51" s="10"/>
      <c r="AKG51" s="10"/>
      <c r="AKH51" s="10"/>
      <c r="AKI51" s="10"/>
      <c r="AKJ51" s="10"/>
      <c r="AKK51" s="10"/>
      <c r="AKL51" s="10"/>
      <c r="AKM51" s="10"/>
      <c r="AKN51" s="10"/>
      <c r="AKO51" s="10"/>
      <c r="AKP51" s="10"/>
      <c r="AKQ51" s="10"/>
      <c r="AKR51" s="10"/>
      <c r="AKS51" s="10"/>
      <c r="AKT51" s="10"/>
      <c r="AKU51" s="10"/>
      <c r="AKV51" s="10"/>
      <c r="AKW51" s="10"/>
      <c r="AKX51" s="10"/>
      <c r="AKY51" s="10"/>
      <c r="AKZ51" s="10"/>
      <c r="ALA51" s="10"/>
      <c r="ALB51" s="10"/>
      <c r="ALC51" s="10"/>
      <c r="ALD51" s="10"/>
      <c r="ALE51" s="10"/>
      <c r="ALF51" s="10"/>
      <c r="ALG51" s="10"/>
      <c r="ALH51" s="10"/>
      <c r="ALI51" s="10"/>
      <c r="ALJ51" s="10"/>
      <c r="ALK51" s="10"/>
      <c r="ALL51" s="10"/>
      <c r="ALM51" s="10"/>
      <c r="ALN51" s="10"/>
      <c r="ALO51" s="10"/>
      <c r="ALP51" s="10"/>
      <c r="ALQ51" s="10"/>
      <c r="ALR51" s="10"/>
      <c r="ALS51" s="10"/>
      <c r="ALT51" s="10"/>
      <c r="ALU51" s="10"/>
      <c r="ALV51" s="10"/>
      <c r="ALW51" s="10"/>
      <c r="ALX51" s="10"/>
      <c r="ALY51" s="10"/>
      <c r="ALZ51" s="10"/>
      <c r="AMA51" s="10"/>
      <c r="AMB51" s="10"/>
      <c r="AMC51" s="10"/>
      <c r="AMD51" s="10"/>
      <c r="AME51" s="10"/>
    </row>
    <row r="52" spans="1:1022">
      <c r="A52" s="20" t="s">
        <v>104</v>
      </c>
      <c r="B52" s="20" t="s">
        <v>140</v>
      </c>
      <c r="C52" s="20" t="s">
        <v>141</v>
      </c>
      <c r="D52" s="20" t="s">
        <v>142</v>
      </c>
      <c r="F52" s="20" t="s">
        <v>143</v>
      </c>
      <c r="G52" s="11" t="s">
        <v>144</v>
      </c>
      <c r="H52" s="18">
        <v>1</v>
      </c>
      <c r="I52" s="20" t="s">
        <v>19</v>
      </c>
      <c r="J52" s="10">
        <f t="shared" si="1"/>
        <v>500</v>
      </c>
      <c r="K52" s="18"/>
      <c r="L52" s="19"/>
      <c r="M52" s="19"/>
      <c r="N52" s="10"/>
      <c r="O52" s="2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  <c r="XL52" s="10"/>
      <c r="XM52" s="10"/>
      <c r="XN52" s="10"/>
      <c r="XO52" s="10"/>
      <c r="XP52" s="10"/>
      <c r="XQ52" s="10"/>
      <c r="XR52" s="10"/>
      <c r="XS52" s="10"/>
      <c r="XT52" s="10"/>
      <c r="XU52" s="10"/>
      <c r="XV52" s="10"/>
      <c r="XW52" s="10"/>
      <c r="XX52" s="10"/>
      <c r="XY52" s="10"/>
      <c r="XZ52" s="10"/>
      <c r="YA52" s="10"/>
      <c r="YB52" s="10"/>
      <c r="YC52" s="10"/>
      <c r="YD52" s="10"/>
      <c r="YE52" s="10"/>
      <c r="YF52" s="10"/>
      <c r="YG52" s="10"/>
      <c r="YH52" s="10"/>
      <c r="YI52" s="10"/>
      <c r="YJ52" s="10"/>
      <c r="YK52" s="10"/>
      <c r="YL52" s="10"/>
      <c r="YM52" s="10"/>
      <c r="YN52" s="10"/>
      <c r="YO52" s="10"/>
      <c r="YP52" s="10"/>
      <c r="YQ52" s="10"/>
      <c r="YR52" s="10"/>
      <c r="YS52" s="10"/>
      <c r="YT52" s="10"/>
      <c r="YU52" s="10"/>
      <c r="YV52" s="10"/>
      <c r="YW52" s="10"/>
      <c r="YX52" s="10"/>
      <c r="YY52" s="10"/>
      <c r="YZ52" s="10"/>
      <c r="ZA52" s="10"/>
      <c r="ZB52" s="10"/>
      <c r="ZC52" s="10"/>
      <c r="ZD52" s="10"/>
      <c r="ZE52" s="10"/>
      <c r="ZF52" s="10"/>
      <c r="ZG52" s="10"/>
      <c r="ZH52" s="10"/>
      <c r="ZI52" s="10"/>
      <c r="ZJ52" s="10"/>
      <c r="ZK52" s="10"/>
      <c r="ZL52" s="10"/>
      <c r="ZM52" s="10"/>
      <c r="ZN52" s="10"/>
      <c r="ZO52" s="10"/>
      <c r="ZP52" s="10"/>
      <c r="ZQ52" s="10"/>
      <c r="ZR52" s="10"/>
      <c r="ZS52" s="10"/>
      <c r="ZT52" s="10"/>
      <c r="ZU52" s="10"/>
      <c r="ZV52" s="10"/>
      <c r="ZW52" s="10"/>
      <c r="ZX52" s="10"/>
      <c r="ZY52" s="10"/>
      <c r="ZZ52" s="10"/>
      <c r="AAA52" s="10"/>
      <c r="AAB52" s="10"/>
      <c r="AAC52" s="10"/>
      <c r="AAD52" s="10"/>
      <c r="AAE52" s="10"/>
      <c r="AAF52" s="10"/>
      <c r="AAG52" s="10"/>
      <c r="AAH52" s="10"/>
      <c r="AAI52" s="10"/>
      <c r="AAJ52" s="10"/>
      <c r="AAK52" s="10"/>
      <c r="AAL52" s="10"/>
      <c r="AAM52" s="10"/>
      <c r="AAN52" s="10"/>
      <c r="AAO52" s="10"/>
      <c r="AAP52" s="10"/>
      <c r="AAQ52" s="10"/>
      <c r="AAR52" s="10"/>
      <c r="AAS52" s="10"/>
      <c r="AAT52" s="10"/>
      <c r="AAU52" s="10"/>
      <c r="AAV52" s="10"/>
      <c r="AAW52" s="10"/>
      <c r="AAX52" s="10"/>
      <c r="AAY52" s="10"/>
      <c r="AAZ52" s="10"/>
      <c r="ABA52" s="10"/>
      <c r="ABB52" s="10"/>
      <c r="ABC52" s="10"/>
      <c r="ABD52" s="10"/>
      <c r="ABE52" s="10"/>
      <c r="ABF52" s="10"/>
      <c r="ABG52" s="10"/>
      <c r="ABH52" s="10"/>
      <c r="ABI52" s="10"/>
      <c r="ABJ52" s="10"/>
      <c r="ABK52" s="10"/>
      <c r="ABL52" s="10"/>
      <c r="ABM52" s="10"/>
      <c r="ABN52" s="10"/>
      <c r="ABO52" s="10"/>
      <c r="ABP52" s="10"/>
      <c r="ABQ52" s="10"/>
      <c r="ABR52" s="10"/>
      <c r="ABS52" s="10"/>
      <c r="ABT52" s="10"/>
      <c r="ABU52" s="10"/>
      <c r="ABV52" s="10"/>
      <c r="ABW52" s="10"/>
      <c r="ABX52" s="10"/>
      <c r="ABY52" s="10"/>
      <c r="ABZ52" s="10"/>
      <c r="ACA52" s="10"/>
      <c r="ACB52" s="10"/>
      <c r="ACC52" s="10"/>
      <c r="ACD52" s="10"/>
      <c r="ACE52" s="10"/>
      <c r="ACF52" s="10"/>
      <c r="ACG52" s="10"/>
      <c r="ACH52" s="10"/>
      <c r="ACI52" s="10"/>
      <c r="ACJ52" s="10"/>
      <c r="ACK52" s="10"/>
      <c r="ACL52" s="10"/>
      <c r="ACM52" s="10"/>
      <c r="ACN52" s="10"/>
      <c r="ACO52" s="10"/>
      <c r="ACP52" s="10"/>
      <c r="ACQ52" s="10"/>
      <c r="ACR52" s="10"/>
      <c r="ACS52" s="10"/>
      <c r="ACT52" s="10"/>
      <c r="ACU52" s="10"/>
      <c r="ACV52" s="10"/>
      <c r="ACW52" s="10"/>
      <c r="ACX52" s="10"/>
      <c r="ACY52" s="10"/>
      <c r="ACZ52" s="10"/>
      <c r="ADA52" s="10"/>
      <c r="ADB52" s="10"/>
      <c r="ADC52" s="10"/>
      <c r="ADD52" s="10"/>
      <c r="ADE52" s="10"/>
      <c r="ADF52" s="10"/>
      <c r="ADG52" s="10"/>
      <c r="ADH52" s="10"/>
      <c r="ADI52" s="10"/>
      <c r="ADJ52" s="10"/>
      <c r="ADK52" s="10"/>
      <c r="ADL52" s="10"/>
      <c r="ADM52" s="10"/>
      <c r="ADN52" s="10"/>
      <c r="ADO52" s="10"/>
      <c r="ADP52" s="10"/>
      <c r="ADQ52" s="10"/>
      <c r="ADR52" s="10"/>
      <c r="ADS52" s="10"/>
      <c r="ADT52" s="10"/>
      <c r="ADU52" s="10"/>
      <c r="ADV52" s="10"/>
      <c r="ADW52" s="10"/>
      <c r="ADX52" s="10"/>
      <c r="ADY52" s="10"/>
      <c r="ADZ52" s="10"/>
      <c r="AEA52" s="10"/>
      <c r="AEB52" s="10"/>
      <c r="AEC52" s="10"/>
      <c r="AED52" s="10"/>
      <c r="AEE52" s="10"/>
      <c r="AEF52" s="10"/>
      <c r="AEG52" s="10"/>
      <c r="AEH52" s="10"/>
      <c r="AEI52" s="10"/>
      <c r="AEJ52" s="10"/>
      <c r="AEK52" s="10"/>
      <c r="AEL52" s="10"/>
      <c r="AEM52" s="10"/>
      <c r="AEN52" s="10"/>
      <c r="AEO52" s="10"/>
      <c r="AEP52" s="10"/>
      <c r="AEQ52" s="10"/>
      <c r="AER52" s="10"/>
      <c r="AES52" s="10"/>
      <c r="AET52" s="10"/>
      <c r="AEU52" s="10"/>
      <c r="AEV52" s="10"/>
      <c r="AEW52" s="10"/>
      <c r="AEX52" s="10"/>
      <c r="AEY52" s="10"/>
      <c r="AEZ52" s="10"/>
      <c r="AFA52" s="10"/>
      <c r="AFB52" s="10"/>
      <c r="AFC52" s="10"/>
      <c r="AFD52" s="10"/>
      <c r="AFE52" s="10"/>
      <c r="AFF52" s="10"/>
      <c r="AFG52" s="10"/>
      <c r="AFH52" s="10"/>
      <c r="AFI52" s="10"/>
      <c r="AFJ52" s="10"/>
      <c r="AFK52" s="10"/>
      <c r="AFL52" s="10"/>
      <c r="AFM52" s="10"/>
      <c r="AFN52" s="10"/>
      <c r="AFO52" s="10"/>
      <c r="AFP52" s="10"/>
      <c r="AFQ52" s="10"/>
      <c r="AFR52" s="10"/>
      <c r="AFS52" s="10"/>
      <c r="AFT52" s="10"/>
      <c r="AFU52" s="10"/>
      <c r="AFV52" s="10"/>
      <c r="AFW52" s="10"/>
      <c r="AFX52" s="10"/>
      <c r="AFY52" s="10"/>
      <c r="AFZ52" s="10"/>
      <c r="AGA52" s="10"/>
      <c r="AGB52" s="10"/>
      <c r="AGC52" s="10"/>
      <c r="AGD52" s="10"/>
      <c r="AGE52" s="10"/>
      <c r="AGF52" s="10"/>
      <c r="AGG52" s="10"/>
      <c r="AGH52" s="10"/>
      <c r="AGI52" s="10"/>
      <c r="AGJ52" s="10"/>
      <c r="AGK52" s="10"/>
      <c r="AGL52" s="10"/>
      <c r="AGM52" s="10"/>
      <c r="AGN52" s="10"/>
      <c r="AGO52" s="10"/>
      <c r="AGP52" s="10"/>
      <c r="AGQ52" s="10"/>
      <c r="AGR52" s="10"/>
      <c r="AGS52" s="10"/>
      <c r="AGT52" s="10"/>
      <c r="AGU52" s="10"/>
      <c r="AGV52" s="10"/>
      <c r="AGW52" s="10"/>
      <c r="AGX52" s="10"/>
      <c r="AGY52" s="10"/>
      <c r="AGZ52" s="10"/>
      <c r="AHA52" s="10"/>
      <c r="AHB52" s="10"/>
      <c r="AHC52" s="10"/>
      <c r="AHD52" s="10"/>
      <c r="AHE52" s="10"/>
      <c r="AHF52" s="10"/>
      <c r="AHG52" s="10"/>
      <c r="AHH52" s="10"/>
      <c r="AHI52" s="10"/>
      <c r="AHJ52" s="10"/>
      <c r="AHK52" s="10"/>
      <c r="AHL52" s="10"/>
      <c r="AHM52" s="10"/>
      <c r="AHN52" s="10"/>
      <c r="AHO52" s="10"/>
      <c r="AHP52" s="10"/>
      <c r="AHQ52" s="10"/>
      <c r="AHR52" s="10"/>
      <c r="AHS52" s="10"/>
      <c r="AHT52" s="10"/>
      <c r="AHU52" s="10"/>
      <c r="AHV52" s="10"/>
      <c r="AHW52" s="10"/>
      <c r="AHX52" s="10"/>
      <c r="AHY52" s="10"/>
      <c r="AHZ52" s="10"/>
      <c r="AIA52" s="10"/>
      <c r="AIB52" s="10"/>
      <c r="AIC52" s="10"/>
      <c r="AID52" s="10"/>
      <c r="AIE52" s="10"/>
      <c r="AIF52" s="10"/>
      <c r="AIG52" s="10"/>
      <c r="AIH52" s="10"/>
      <c r="AII52" s="10"/>
      <c r="AIJ52" s="10"/>
      <c r="AIK52" s="10"/>
      <c r="AIL52" s="10"/>
      <c r="AIM52" s="10"/>
      <c r="AIN52" s="10"/>
      <c r="AIO52" s="10"/>
      <c r="AIP52" s="10"/>
      <c r="AIQ52" s="10"/>
      <c r="AIR52" s="10"/>
      <c r="AIS52" s="10"/>
      <c r="AIT52" s="10"/>
      <c r="AIU52" s="10"/>
      <c r="AIV52" s="10"/>
      <c r="AIW52" s="10"/>
      <c r="AIX52" s="10"/>
      <c r="AIY52" s="10"/>
      <c r="AIZ52" s="10"/>
      <c r="AJA52" s="10"/>
      <c r="AJB52" s="10"/>
      <c r="AJC52" s="10"/>
      <c r="AJD52" s="10"/>
      <c r="AJE52" s="10"/>
      <c r="AJF52" s="10"/>
      <c r="AJG52" s="10"/>
      <c r="AJH52" s="10"/>
      <c r="AJI52" s="10"/>
      <c r="AJJ52" s="10"/>
      <c r="AJK52" s="10"/>
      <c r="AJL52" s="10"/>
      <c r="AJM52" s="10"/>
      <c r="AJN52" s="10"/>
      <c r="AJO52" s="10"/>
      <c r="AJP52" s="10"/>
      <c r="AJQ52" s="10"/>
      <c r="AJR52" s="10"/>
      <c r="AJS52" s="10"/>
      <c r="AJT52" s="10"/>
      <c r="AJU52" s="10"/>
      <c r="AJV52" s="10"/>
      <c r="AJW52" s="10"/>
      <c r="AJX52" s="10"/>
      <c r="AJY52" s="10"/>
      <c r="AJZ52" s="10"/>
      <c r="AKA52" s="10"/>
      <c r="AKB52" s="10"/>
      <c r="AKC52" s="10"/>
      <c r="AKD52" s="10"/>
      <c r="AKE52" s="10"/>
      <c r="AKF52" s="10"/>
      <c r="AKG52" s="10"/>
      <c r="AKH52" s="10"/>
      <c r="AKI52" s="10"/>
      <c r="AKJ52" s="10"/>
      <c r="AKK52" s="10"/>
      <c r="AKL52" s="10"/>
      <c r="AKM52" s="10"/>
      <c r="AKN52" s="10"/>
      <c r="AKO52" s="10"/>
      <c r="AKP52" s="10"/>
      <c r="AKQ52" s="10"/>
      <c r="AKR52" s="10"/>
      <c r="AKS52" s="10"/>
      <c r="AKT52" s="10"/>
      <c r="AKU52" s="10"/>
      <c r="AKV52" s="10"/>
      <c r="AKW52" s="10"/>
      <c r="AKX52" s="10"/>
      <c r="AKY52" s="10"/>
      <c r="AKZ52" s="10"/>
      <c r="ALA52" s="10"/>
      <c r="ALB52" s="10"/>
      <c r="ALC52" s="10"/>
      <c r="ALD52" s="10"/>
      <c r="ALE52" s="10"/>
      <c r="ALF52" s="10"/>
      <c r="ALG52" s="10"/>
      <c r="ALH52" s="10"/>
      <c r="ALI52" s="10"/>
      <c r="ALJ52" s="10"/>
      <c r="ALK52" s="10"/>
      <c r="ALL52" s="10"/>
      <c r="ALM52" s="10"/>
      <c r="ALN52" s="10"/>
      <c r="ALO52" s="10"/>
      <c r="ALP52" s="10"/>
      <c r="ALQ52" s="10"/>
      <c r="ALR52" s="10"/>
      <c r="ALS52" s="10"/>
      <c r="ALT52" s="10"/>
      <c r="ALU52" s="10"/>
      <c r="ALV52" s="10"/>
      <c r="ALW52" s="10"/>
      <c r="ALX52" s="10"/>
      <c r="ALY52" s="10"/>
      <c r="ALZ52" s="10"/>
      <c r="AMA52" s="10"/>
      <c r="AMB52" s="10"/>
      <c r="AMC52" s="10"/>
      <c r="AMD52" s="10"/>
      <c r="AME52" s="10"/>
    </row>
    <row r="53" spans="1:1022">
      <c r="A53" s="20" t="s">
        <v>104</v>
      </c>
      <c r="B53" s="20" t="s">
        <v>145</v>
      </c>
      <c r="C53" s="20" t="s">
        <v>146</v>
      </c>
      <c r="D53" s="20"/>
      <c r="F53" s="20" t="s">
        <v>126</v>
      </c>
      <c r="G53" s="20" t="s">
        <v>145</v>
      </c>
      <c r="H53" s="18">
        <v>4</v>
      </c>
      <c r="I53" s="20" t="s">
        <v>19</v>
      </c>
      <c r="J53" s="10">
        <f t="shared" si="1"/>
        <v>2000</v>
      </c>
      <c r="K53" s="18"/>
      <c r="L53" s="19"/>
      <c r="M53" s="19"/>
      <c r="N53" s="20"/>
      <c r="O53" s="20"/>
      <c r="P53" s="20"/>
    </row>
    <row r="54" spans="1:1022">
      <c r="A54" s="20" t="s">
        <v>104</v>
      </c>
      <c r="B54" s="20" t="s">
        <v>147</v>
      </c>
      <c r="C54" s="20" t="s">
        <v>148</v>
      </c>
      <c r="D54" s="20"/>
      <c r="F54" s="20" t="s">
        <v>126</v>
      </c>
      <c r="G54" s="20" t="s">
        <v>147</v>
      </c>
      <c r="H54" s="18">
        <v>1</v>
      </c>
      <c r="I54" s="20" t="s">
        <v>19</v>
      </c>
      <c r="J54" s="10">
        <f t="shared" si="1"/>
        <v>500</v>
      </c>
      <c r="K54" s="18"/>
      <c r="L54" s="19"/>
      <c r="M54" s="19"/>
      <c r="N54" s="20"/>
      <c r="O54" s="20"/>
      <c r="P54" s="20"/>
    </row>
    <row r="55" spans="1:1022">
      <c r="A55" s="20" t="s">
        <v>104</v>
      </c>
      <c r="B55" s="20" t="s">
        <v>149</v>
      </c>
      <c r="C55" s="20" t="s">
        <v>150</v>
      </c>
      <c r="D55" s="20"/>
      <c r="F55" s="20" t="s">
        <v>126</v>
      </c>
      <c r="G55" s="20" t="s">
        <v>149</v>
      </c>
      <c r="H55" s="18">
        <v>1</v>
      </c>
      <c r="I55" s="20" t="s">
        <v>19</v>
      </c>
      <c r="J55" s="10">
        <f t="shared" si="1"/>
        <v>500</v>
      </c>
      <c r="K55" s="18"/>
      <c r="L55" s="19"/>
      <c r="M55" s="19"/>
      <c r="N55" s="20"/>
      <c r="O55" s="20"/>
      <c r="P55" s="20"/>
    </row>
    <row r="56" spans="1:1022">
      <c r="A56" s="20" t="s">
        <v>151</v>
      </c>
      <c r="B56" s="10" t="s">
        <v>152</v>
      </c>
      <c r="C56" s="10" t="s">
        <v>153</v>
      </c>
      <c r="D56" s="20"/>
      <c r="F56" s="10" t="s">
        <v>154</v>
      </c>
      <c r="G56" s="32" t="s">
        <v>155</v>
      </c>
      <c r="H56" s="18">
        <v>2</v>
      </c>
      <c r="I56" s="20" t="s">
        <v>19</v>
      </c>
      <c r="J56" s="10">
        <f t="shared" si="1"/>
        <v>1000</v>
      </c>
      <c r="K56" s="18"/>
      <c r="L56" s="19"/>
      <c r="M56" s="19"/>
      <c r="N56" s="10"/>
      <c r="O56" s="20"/>
      <c r="P56" s="20"/>
    </row>
    <row r="57" spans="1:1022">
      <c r="A57" s="20" t="s">
        <v>151</v>
      </c>
      <c r="B57" s="33" t="s">
        <v>156</v>
      </c>
      <c r="C57" s="15" t="s">
        <v>157</v>
      </c>
      <c r="D57" s="20"/>
      <c r="F57" s="20" t="s">
        <v>158</v>
      </c>
      <c r="G57" s="11"/>
      <c r="H57" s="18">
        <v>2</v>
      </c>
      <c r="I57" s="20" t="s">
        <v>19</v>
      </c>
      <c r="J57" s="10">
        <f t="shared" si="1"/>
        <v>1000</v>
      </c>
      <c r="K57" s="18"/>
      <c r="L57" s="19"/>
      <c r="M57" s="19"/>
      <c r="N57" s="20"/>
      <c r="O57" s="20"/>
      <c r="P57" s="20"/>
    </row>
    <row r="58" spans="1:1022">
      <c r="A58" s="20" t="s">
        <v>151</v>
      </c>
      <c r="B58" s="20" t="s">
        <v>159</v>
      </c>
      <c r="C58" s="20" t="s">
        <v>160</v>
      </c>
      <c r="D58" s="20"/>
      <c r="F58" s="20" t="s">
        <v>66</v>
      </c>
      <c r="G58" s="11" t="s">
        <v>161</v>
      </c>
      <c r="H58" s="18">
        <v>4</v>
      </c>
      <c r="I58" s="20" t="s">
        <v>19</v>
      </c>
      <c r="J58" s="10">
        <f t="shared" si="1"/>
        <v>2000</v>
      </c>
      <c r="K58" s="18"/>
      <c r="L58" s="19"/>
      <c r="M58" s="19"/>
      <c r="N58" s="10"/>
      <c r="O58" s="20"/>
      <c r="P58" s="20"/>
    </row>
    <row r="59" spans="1:1022">
      <c r="A59" s="20" t="s">
        <v>151</v>
      </c>
      <c r="B59" s="20" t="s">
        <v>162</v>
      </c>
      <c r="C59" s="20" t="s">
        <v>163</v>
      </c>
      <c r="D59" s="20" t="s">
        <v>164</v>
      </c>
      <c r="E59" s="6" t="s">
        <v>165</v>
      </c>
      <c r="F59" s="20" t="s">
        <v>166</v>
      </c>
      <c r="G59" s="11" t="s">
        <v>167</v>
      </c>
      <c r="H59" s="18">
        <v>50</v>
      </c>
      <c r="I59" s="20" t="s">
        <v>135</v>
      </c>
      <c r="J59" s="25">
        <f>46.43/100/12/25.4</f>
        <v>1.5232939632545933E-3</v>
      </c>
      <c r="K59" s="34"/>
      <c r="L59" s="14"/>
      <c r="M59" s="35"/>
      <c r="N59" s="36"/>
      <c r="O59" s="37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  <c r="IU59" s="38"/>
      <c r="IV59" s="38"/>
      <c r="IW59" s="38"/>
      <c r="IX59" s="38"/>
      <c r="IY59" s="38"/>
      <c r="IZ59" s="38"/>
      <c r="JA59" s="38"/>
      <c r="JB59" s="38"/>
      <c r="JC59" s="38"/>
      <c r="JD59" s="38"/>
      <c r="JE59" s="38"/>
      <c r="JF59" s="38"/>
      <c r="JG59" s="38"/>
      <c r="JH59" s="38"/>
      <c r="JI59" s="38"/>
      <c r="JJ59" s="38"/>
      <c r="JK59" s="38"/>
      <c r="JL59" s="38"/>
      <c r="JM59" s="38"/>
      <c r="JN59" s="38"/>
      <c r="JO59" s="38"/>
      <c r="JP59" s="38"/>
      <c r="JQ59" s="38"/>
      <c r="JR59" s="38"/>
      <c r="JS59" s="38"/>
      <c r="JT59" s="38"/>
      <c r="JU59" s="38"/>
      <c r="JV59" s="38"/>
      <c r="JW59" s="38"/>
      <c r="JX59" s="38"/>
      <c r="JY59" s="38"/>
      <c r="JZ59" s="38"/>
      <c r="KA59" s="38"/>
      <c r="KB59" s="38"/>
      <c r="KC59" s="38"/>
      <c r="KD59" s="38"/>
      <c r="KE59" s="38"/>
      <c r="KF59" s="38"/>
      <c r="KG59" s="38"/>
      <c r="KH59" s="38"/>
      <c r="KI59" s="38"/>
      <c r="KJ59" s="38"/>
      <c r="KK59" s="38"/>
      <c r="KL59" s="38"/>
      <c r="KM59" s="38"/>
      <c r="KN59" s="38"/>
      <c r="KO59" s="38"/>
      <c r="KP59" s="38"/>
      <c r="KQ59" s="38"/>
      <c r="KR59" s="38"/>
      <c r="KS59" s="38"/>
      <c r="KT59" s="38"/>
      <c r="KU59" s="38"/>
      <c r="KV59" s="38"/>
      <c r="KW59" s="38"/>
      <c r="KX59" s="38"/>
      <c r="KY59" s="38"/>
      <c r="KZ59" s="38"/>
      <c r="LA59" s="38"/>
      <c r="LB59" s="38"/>
      <c r="LC59" s="38"/>
      <c r="LD59" s="38"/>
      <c r="LE59" s="38"/>
      <c r="LF59" s="38"/>
      <c r="LG59" s="38"/>
      <c r="LH59" s="38"/>
      <c r="LI59" s="38"/>
      <c r="LJ59" s="38"/>
      <c r="LK59" s="38"/>
      <c r="LL59" s="38"/>
      <c r="LM59" s="38"/>
      <c r="LN59" s="38"/>
      <c r="LO59" s="38"/>
      <c r="LP59" s="38"/>
      <c r="LQ59" s="38"/>
      <c r="LR59" s="38"/>
      <c r="LS59" s="38"/>
      <c r="LT59" s="38"/>
      <c r="LU59" s="38"/>
      <c r="LV59" s="38"/>
      <c r="LW59" s="38"/>
      <c r="LX59" s="38"/>
      <c r="LY59" s="38"/>
      <c r="LZ59" s="38"/>
      <c r="MA59" s="38"/>
      <c r="MB59" s="38"/>
      <c r="MC59" s="38"/>
      <c r="MD59" s="38"/>
      <c r="ME59" s="38"/>
      <c r="MF59" s="38"/>
      <c r="MG59" s="38"/>
      <c r="MH59" s="38"/>
      <c r="MI59" s="38"/>
      <c r="MJ59" s="38"/>
      <c r="MK59" s="38"/>
      <c r="ML59" s="38"/>
      <c r="MM59" s="38"/>
      <c r="MN59" s="38"/>
      <c r="MO59" s="38"/>
      <c r="MP59" s="38"/>
      <c r="MQ59" s="38"/>
      <c r="MR59" s="38"/>
      <c r="MS59" s="38"/>
      <c r="MT59" s="38"/>
      <c r="MU59" s="38"/>
      <c r="MV59" s="38"/>
      <c r="MW59" s="38"/>
      <c r="MX59" s="38"/>
      <c r="MY59" s="38"/>
      <c r="MZ59" s="38"/>
      <c r="NA59" s="38"/>
      <c r="NB59" s="38"/>
      <c r="NC59" s="38"/>
      <c r="ND59" s="38"/>
      <c r="NE59" s="38"/>
      <c r="NF59" s="38"/>
      <c r="NG59" s="38"/>
      <c r="NH59" s="38"/>
      <c r="NI59" s="38"/>
      <c r="NJ59" s="38"/>
      <c r="NK59" s="38"/>
      <c r="NL59" s="38"/>
      <c r="NM59" s="38"/>
      <c r="NN59" s="38"/>
      <c r="NO59" s="38"/>
      <c r="NP59" s="38"/>
      <c r="NQ59" s="38"/>
      <c r="NR59" s="38"/>
      <c r="NS59" s="38"/>
      <c r="NT59" s="38"/>
      <c r="NU59" s="38"/>
      <c r="NV59" s="38"/>
      <c r="NW59" s="38"/>
      <c r="NX59" s="38"/>
      <c r="NY59" s="38"/>
      <c r="NZ59" s="38"/>
      <c r="OA59" s="38"/>
      <c r="OB59" s="38"/>
      <c r="OC59" s="38"/>
      <c r="OD59" s="38"/>
      <c r="OE59" s="38"/>
      <c r="OF59" s="38"/>
      <c r="OG59" s="38"/>
      <c r="OH59" s="38"/>
      <c r="OI59" s="38"/>
      <c r="OJ59" s="38"/>
      <c r="OK59" s="38"/>
      <c r="OL59" s="38"/>
      <c r="OM59" s="38"/>
      <c r="ON59" s="38"/>
      <c r="OO59" s="38"/>
      <c r="OP59" s="38"/>
      <c r="OQ59" s="38"/>
      <c r="OR59" s="38"/>
      <c r="OS59" s="38"/>
      <c r="OT59" s="38"/>
      <c r="OU59" s="38"/>
      <c r="OV59" s="38"/>
      <c r="OW59" s="38"/>
      <c r="OX59" s="38"/>
      <c r="OY59" s="38"/>
      <c r="OZ59" s="38"/>
      <c r="PA59" s="38"/>
      <c r="PB59" s="38"/>
      <c r="PC59" s="38"/>
      <c r="PD59" s="38"/>
      <c r="PE59" s="38"/>
      <c r="PF59" s="38"/>
      <c r="PG59" s="38"/>
      <c r="PH59" s="38"/>
      <c r="PI59" s="38"/>
      <c r="PJ59" s="38"/>
      <c r="PK59" s="38"/>
      <c r="PL59" s="38"/>
      <c r="PM59" s="38"/>
      <c r="PN59" s="38"/>
      <c r="PO59" s="38"/>
      <c r="PP59" s="38"/>
      <c r="PQ59" s="38"/>
      <c r="PR59" s="38"/>
      <c r="PS59" s="38"/>
      <c r="PT59" s="38"/>
      <c r="PU59" s="38"/>
      <c r="PV59" s="38"/>
      <c r="PW59" s="38"/>
      <c r="PX59" s="38"/>
      <c r="PY59" s="38"/>
      <c r="PZ59" s="38"/>
      <c r="QA59" s="38"/>
      <c r="QB59" s="38"/>
      <c r="QC59" s="38"/>
      <c r="QD59" s="38"/>
      <c r="QE59" s="38"/>
      <c r="QF59" s="38"/>
      <c r="QG59" s="38"/>
      <c r="QH59" s="38"/>
      <c r="QI59" s="38"/>
      <c r="QJ59" s="38"/>
      <c r="QK59" s="38"/>
      <c r="QL59" s="38"/>
      <c r="QM59" s="38"/>
      <c r="QN59" s="38"/>
      <c r="QO59" s="38"/>
      <c r="QP59" s="38"/>
      <c r="QQ59" s="38"/>
      <c r="QR59" s="38"/>
      <c r="QS59" s="38"/>
      <c r="QT59" s="38"/>
      <c r="QU59" s="38"/>
      <c r="QV59" s="38"/>
      <c r="QW59" s="38"/>
      <c r="QX59" s="38"/>
      <c r="QY59" s="38"/>
      <c r="QZ59" s="38"/>
      <c r="RA59" s="38"/>
      <c r="RB59" s="38"/>
      <c r="RC59" s="38"/>
      <c r="RD59" s="38"/>
      <c r="RE59" s="38"/>
      <c r="RF59" s="38"/>
      <c r="RG59" s="38"/>
      <c r="RH59" s="38"/>
      <c r="RI59" s="38"/>
      <c r="RJ59" s="38"/>
      <c r="RK59" s="38"/>
      <c r="RL59" s="38"/>
      <c r="RM59" s="38"/>
      <c r="RN59" s="38"/>
      <c r="RO59" s="38"/>
      <c r="RP59" s="38"/>
      <c r="RQ59" s="38"/>
      <c r="RR59" s="38"/>
      <c r="RS59" s="38"/>
      <c r="RT59" s="38"/>
      <c r="RU59" s="38"/>
      <c r="RV59" s="38"/>
      <c r="RW59" s="38"/>
      <c r="RX59" s="38"/>
      <c r="RY59" s="38"/>
      <c r="RZ59" s="38"/>
      <c r="SA59" s="38"/>
      <c r="SB59" s="38"/>
      <c r="SC59" s="38"/>
      <c r="SD59" s="38"/>
      <c r="SE59" s="38"/>
      <c r="SF59" s="38"/>
      <c r="SG59" s="38"/>
      <c r="SH59" s="38"/>
      <c r="SI59" s="38"/>
      <c r="SJ59" s="38"/>
      <c r="SK59" s="38"/>
      <c r="SL59" s="38"/>
      <c r="SM59" s="38"/>
      <c r="SN59" s="38"/>
      <c r="SO59" s="38"/>
      <c r="SP59" s="38"/>
      <c r="SQ59" s="38"/>
      <c r="SR59" s="38"/>
      <c r="SS59" s="38"/>
      <c r="ST59" s="38"/>
      <c r="SU59" s="38"/>
      <c r="SV59" s="38"/>
      <c r="SW59" s="38"/>
      <c r="SX59" s="38"/>
      <c r="SY59" s="38"/>
      <c r="SZ59" s="38"/>
      <c r="TA59" s="38"/>
      <c r="TB59" s="38"/>
      <c r="TC59" s="38"/>
      <c r="TD59" s="38"/>
      <c r="TE59" s="38"/>
      <c r="TF59" s="38"/>
      <c r="TG59" s="38"/>
      <c r="TH59" s="38"/>
      <c r="TI59" s="38"/>
      <c r="TJ59" s="38"/>
      <c r="TK59" s="38"/>
      <c r="TL59" s="38"/>
      <c r="TM59" s="38"/>
      <c r="TN59" s="38"/>
      <c r="TO59" s="38"/>
      <c r="TP59" s="38"/>
      <c r="TQ59" s="38"/>
      <c r="TR59" s="38"/>
      <c r="TS59" s="38"/>
      <c r="TT59" s="38"/>
      <c r="TU59" s="38"/>
      <c r="TV59" s="38"/>
      <c r="TW59" s="38"/>
      <c r="TX59" s="38"/>
      <c r="TY59" s="38"/>
      <c r="TZ59" s="38"/>
      <c r="UA59" s="38"/>
      <c r="UB59" s="38"/>
      <c r="UC59" s="38"/>
      <c r="UD59" s="38"/>
      <c r="UE59" s="38"/>
      <c r="UF59" s="38"/>
      <c r="UG59" s="38"/>
      <c r="UH59" s="38"/>
      <c r="UI59" s="38"/>
      <c r="UJ59" s="38"/>
      <c r="UK59" s="38"/>
      <c r="UL59" s="38"/>
      <c r="UM59" s="38"/>
      <c r="UN59" s="38"/>
      <c r="UO59" s="38"/>
      <c r="UP59" s="38"/>
      <c r="UQ59" s="38"/>
      <c r="UR59" s="38"/>
      <c r="US59" s="38"/>
      <c r="UT59" s="38"/>
      <c r="UU59" s="38"/>
      <c r="UV59" s="38"/>
      <c r="UW59" s="38"/>
      <c r="UX59" s="38"/>
      <c r="UY59" s="38"/>
      <c r="UZ59" s="38"/>
      <c r="VA59" s="38"/>
      <c r="VB59" s="38"/>
      <c r="VC59" s="38"/>
      <c r="VD59" s="38"/>
      <c r="VE59" s="38"/>
      <c r="VF59" s="38"/>
      <c r="VG59" s="38"/>
      <c r="VH59" s="38"/>
      <c r="VI59" s="38"/>
      <c r="VJ59" s="38"/>
      <c r="VK59" s="38"/>
      <c r="VL59" s="38"/>
      <c r="VM59" s="38"/>
      <c r="VN59" s="38"/>
      <c r="VO59" s="38"/>
      <c r="VP59" s="38"/>
      <c r="VQ59" s="38"/>
      <c r="VR59" s="38"/>
      <c r="VS59" s="38"/>
      <c r="VT59" s="38"/>
      <c r="VU59" s="38"/>
      <c r="VV59" s="38"/>
      <c r="VW59" s="38"/>
      <c r="VX59" s="38"/>
      <c r="VY59" s="38"/>
      <c r="VZ59" s="38"/>
      <c r="WA59" s="38"/>
      <c r="WB59" s="38"/>
      <c r="WC59" s="38"/>
      <c r="WD59" s="38"/>
      <c r="WE59" s="38"/>
      <c r="WF59" s="38"/>
      <c r="WG59" s="38"/>
      <c r="WH59" s="38"/>
      <c r="WI59" s="38"/>
      <c r="WJ59" s="38"/>
      <c r="WK59" s="38"/>
      <c r="WL59" s="38"/>
      <c r="WM59" s="38"/>
      <c r="WN59" s="38"/>
      <c r="WO59" s="38"/>
      <c r="WP59" s="38"/>
      <c r="WQ59" s="38"/>
      <c r="WR59" s="38"/>
      <c r="WS59" s="38"/>
      <c r="WT59" s="38"/>
      <c r="WU59" s="38"/>
      <c r="WV59" s="38"/>
      <c r="WW59" s="38"/>
      <c r="WX59" s="38"/>
      <c r="WY59" s="38"/>
      <c r="WZ59" s="38"/>
      <c r="XA59" s="38"/>
      <c r="XB59" s="38"/>
      <c r="XC59" s="38"/>
      <c r="XD59" s="38"/>
      <c r="XE59" s="38"/>
      <c r="XF59" s="38"/>
      <c r="XG59" s="38"/>
      <c r="XH59" s="38"/>
      <c r="XI59" s="38"/>
      <c r="XJ59" s="38"/>
      <c r="XK59" s="38"/>
      <c r="XL59" s="38"/>
      <c r="XM59" s="38"/>
      <c r="XN59" s="38"/>
      <c r="XO59" s="38"/>
      <c r="XP59" s="38"/>
      <c r="XQ59" s="38"/>
      <c r="XR59" s="38"/>
      <c r="XS59" s="38"/>
      <c r="XT59" s="38"/>
      <c r="XU59" s="38"/>
      <c r="XV59" s="38"/>
      <c r="XW59" s="38"/>
      <c r="XX59" s="38"/>
      <c r="XY59" s="38"/>
      <c r="XZ59" s="38"/>
      <c r="YA59" s="38"/>
      <c r="YB59" s="38"/>
      <c r="YC59" s="38"/>
      <c r="YD59" s="38"/>
      <c r="YE59" s="38"/>
      <c r="YF59" s="38"/>
      <c r="YG59" s="38"/>
      <c r="YH59" s="38"/>
      <c r="YI59" s="38"/>
      <c r="YJ59" s="38"/>
      <c r="YK59" s="38"/>
      <c r="YL59" s="38"/>
      <c r="YM59" s="38"/>
      <c r="YN59" s="38"/>
      <c r="YO59" s="38"/>
      <c r="YP59" s="38"/>
      <c r="YQ59" s="38"/>
      <c r="YR59" s="38"/>
      <c r="YS59" s="38"/>
      <c r="YT59" s="38"/>
      <c r="YU59" s="38"/>
      <c r="YV59" s="38"/>
      <c r="YW59" s="38"/>
      <c r="YX59" s="38"/>
      <c r="YY59" s="38"/>
      <c r="YZ59" s="38"/>
      <c r="ZA59" s="38"/>
      <c r="ZB59" s="38"/>
      <c r="ZC59" s="38"/>
      <c r="ZD59" s="38"/>
      <c r="ZE59" s="38"/>
      <c r="ZF59" s="38"/>
      <c r="ZG59" s="38"/>
      <c r="ZH59" s="38"/>
      <c r="ZI59" s="38"/>
      <c r="ZJ59" s="38"/>
      <c r="ZK59" s="38"/>
      <c r="ZL59" s="38"/>
      <c r="ZM59" s="38"/>
      <c r="ZN59" s="38"/>
      <c r="ZO59" s="38"/>
      <c r="ZP59" s="38"/>
      <c r="ZQ59" s="38"/>
      <c r="ZR59" s="38"/>
      <c r="ZS59" s="38"/>
      <c r="ZT59" s="38"/>
      <c r="ZU59" s="38"/>
      <c r="ZV59" s="38"/>
      <c r="ZW59" s="38"/>
      <c r="ZX59" s="38"/>
      <c r="ZY59" s="38"/>
      <c r="ZZ59" s="38"/>
      <c r="AAA59" s="38"/>
      <c r="AAB59" s="38"/>
      <c r="AAC59" s="38"/>
      <c r="AAD59" s="38"/>
      <c r="AAE59" s="38"/>
      <c r="AAF59" s="38"/>
      <c r="AAG59" s="38"/>
      <c r="AAH59" s="38"/>
      <c r="AAI59" s="38"/>
      <c r="AAJ59" s="38"/>
      <c r="AAK59" s="38"/>
      <c r="AAL59" s="38"/>
      <c r="AAM59" s="38"/>
      <c r="AAN59" s="38"/>
      <c r="AAO59" s="38"/>
      <c r="AAP59" s="38"/>
      <c r="AAQ59" s="38"/>
      <c r="AAR59" s="38"/>
      <c r="AAS59" s="38"/>
      <c r="AAT59" s="38"/>
      <c r="AAU59" s="38"/>
      <c r="AAV59" s="38"/>
      <c r="AAW59" s="38"/>
      <c r="AAX59" s="38"/>
      <c r="AAY59" s="38"/>
      <c r="AAZ59" s="38"/>
      <c r="ABA59" s="38"/>
      <c r="ABB59" s="38"/>
      <c r="ABC59" s="38"/>
      <c r="ABD59" s="38"/>
      <c r="ABE59" s="38"/>
      <c r="ABF59" s="38"/>
      <c r="ABG59" s="38"/>
      <c r="ABH59" s="38"/>
      <c r="ABI59" s="38"/>
      <c r="ABJ59" s="38"/>
      <c r="ABK59" s="38"/>
      <c r="ABL59" s="38"/>
      <c r="ABM59" s="38"/>
      <c r="ABN59" s="38"/>
      <c r="ABO59" s="38"/>
      <c r="ABP59" s="38"/>
      <c r="ABQ59" s="38"/>
      <c r="ABR59" s="38"/>
      <c r="ABS59" s="38"/>
      <c r="ABT59" s="38"/>
      <c r="ABU59" s="38"/>
      <c r="ABV59" s="38"/>
      <c r="ABW59" s="38"/>
      <c r="ABX59" s="38"/>
      <c r="ABY59" s="38"/>
      <c r="ABZ59" s="38"/>
      <c r="ACA59" s="38"/>
      <c r="ACB59" s="38"/>
      <c r="ACC59" s="38"/>
      <c r="ACD59" s="38"/>
      <c r="ACE59" s="38"/>
      <c r="ACF59" s="38"/>
      <c r="ACG59" s="38"/>
      <c r="ACH59" s="38"/>
      <c r="ACI59" s="38"/>
      <c r="ACJ59" s="38"/>
      <c r="ACK59" s="38"/>
      <c r="ACL59" s="38"/>
      <c r="ACM59" s="38"/>
      <c r="ACN59" s="38"/>
      <c r="ACO59" s="38"/>
      <c r="ACP59" s="38"/>
      <c r="ACQ59" s="38"/>
      <c r="ACR59" s="38"/>
      <c r="ACS59" s="38"/>
      <c r="ACT59" s="38"/>
      <c r="ACU59" s="38"/>
      <c r="ACV59" s="38"/>
      <c r="ACW59" s="38"/>
      <c r="ACX59" s="38"/>
      <c r="ACY59" s="38"/>
      <c r="ACZ59" s="38"/>
      <c r="ADA59" s="38"/>
      <c r="ADB59" s="38"/>
      <c r="ADC59" s="38"/>
      <c r="ADD59" s="38"/>
      <c r="ADE59" s="38"/>
      <c r="ADF59" s="38"/>
      <c r="ADG59" s="38"/>
      <c r="ADH59" s="38"/>
      <c r="ADI59" s="38"/>
      <c r="ADJ59" s="38"/>
      <c r="ADK59" s="38"/>
      <c r="ADL59" s="38"/>
      <c r="ADM59" s="38"/>
      <c r="ADN59" s="38"/>
      <c r="ADO59" s="38"/>
      <c r="ADP59" s="38"/>
      <c r="ADQ59" s="38"/>
      <c r="ADR59" s="38"/>
      <c r="ADS59" s="38"/>
      <c r="ADT59" s="38"/>
      <c r="ADU59" s="38"/>
      <c r="ADV59" s="38"/>
      <c r="ADW59" s="38"/>
      <c r="ADX59" s="38"/>
      <c r="ADY59" s="38"/>
      <c r="ADZ59" s="38"/>
      <c r="AEA59" s="38"/>
      <c r="AEB59" s="38"/>
      <c r="AEC59" s="38"/>
      <c r="AED59" s="38"/>
      <c r="AEE59" s="38"/>
      <c r="AEF59" s="38"/>
      <c r="AEG59" s="38"/>
      <c r="AEH59" s="38"/>
      <c r="AEI59" s="38"/>
      <c r="AEJ59" s="38"/>
      <c r="AEK59" s="38"/>
      <c r="AEL59" s="38"/>
      <c r="AEM59" s="38"/>
      <c r="AEN59" s="38"/>
      <c r="AEO59" s="38"/>
      <c r="AEP59" s="38"/>
      <c r="AEQ59" s="38"/>
      <c r="AER59" s="38"/>
      <c r="AES59" s="38"/>
      <c r="AET59" s="38"/>
      <c r="AEU59" s="38"/>
      <c r="AEV59" s="38"/>
      <c r="AEW59" s="38"/>
      <c r="AEX59" s="38"/>
      <c r="AEY59" s="38"/>
      <c r="AEZ59" s="38"/>
      <c r="AFA59" s="38"/>
      <c r="AFB59" s="38"/>
      <c r="AFC59" s="38"/>
      <c r="AFD59" s="38"/>
      <c r="AFE59" s="38"/>
      <c r="AFF59" s="38"/>
      <c r="AFG59" s="38"/>
      <c r="AFH59" s="38"/>
      <c r="AFI59" s="38"/>
      <c r="AFJ59" s="38"/>
      <c r="AFK59" s="38"/>
      <c r="AFL59" s="38"/>
      <c r="AFM59" s="38"/>
      <c r="AFN59" s="38"/>
      <c r="AFO59" s="38"/>
      <c r="AFP59" s="38"/>
      <c r="AFQ59" s="38"/>
      <c r="AFR59" s="38"/>
      <c r="AFS59" s="38"/>
      <c r="AFT59" s="38"/>
      <c r="AFU59" s="38"/>
      <c r="AFV59" s="38"/>
      <c r="AFW59" s="38"/>
      <c r="AFX59" s="38"/>
      <c r="AFY59" s="38"/>
      <c r="AFZ59" s="38"/>
      <c r="AGA59" s="38"/>
      <c r="AGB59" s="38"/>
      <c r="AGC59" s="38"/>
      <c r="AGD59" s="38"/>
      <c r="AGE59" s="38"/>
      <c r="AGF59" s="38"/>
      <c r="AGG59" s="38"/>
      <c r="AGH59" s="38"/>
      <c r="AGI59" s="38"/>
      <c r="AGJ59" s="38"/>
      <c r="AGK59" s="38"/>
      <c r="AGL59" s="38"/>
      <c r="AGM59" s="38"/>
      <c r="AGN59" s="38"/>
      <c r="AGO59" s="38"/>
      <c r="AGP59" s="38"/>
      <c r="AGQ59" s="38"/>
      <c r="AGR59" s="38"/>
      <c r="AGS59" s="38"/>
      <c r="AGT59" s="38"/>
      <c r="AGU59" s="38"/>
      <c r="AGV59" s="38"/>
      <c r="AGW59" s="38"/>
      <c r="AGX59" s="38"/>
      <c r="AGY59" s="38"/>
      <c r="AGZ59" s="38"/>
      <c r="AHA59" s="38"/>
      <c r="AHB59" s="38"/>
      <c r="AHC59" s="38"/>
      <c r="AHD59" s="38"/>
      <c r="AHE59" s="38"/>
      <c r="AHF59" s="38"/>
      <c r="AHG59" s="38"/>
      <c r="AHH59" s="38"/>
      <c r="AHI59" s="38"/>
      <c r="AHJ59" s="38"/>
      <c r="AHK59" s="38"/>
      <c r="AHL59" s="38"/>
      <c r="AHM59" s="38"/>
      <c r="AHN59" s="38"/>
      <c r="AHO59" s="38"/>
      <c r="AHP59" s="38"/>
      <c r="AHQ59" s="38"/>
      <c r="AHR59" s="38"/>
      <c r="AHS59" s="38"/>
      <c r="AHT59" s="38"/>
      <c r="AHU59" s="38"/>
      <c r="AHV59" s="38"/>
      <c r="AHW59" s="38"/>
      <c r="AHX59" s="38"/>
      <c r="AHY59" s="38"/>
      <c r="AHZ59" s="38"/>
      <c r="AIA59" s="38"/>
      <c r="AIB59" s="38"/>
      <c r="AIC59" s="38"/>
      <c r="AID59" s="38"/>
      <c r="AIE59" s="38"/>
      <c r="AIF59" s="38"/>
      <c r="AIG59" s="38"/>
      <c r="AIH59" s="38"/>
      <c r="AII59" s="38"/>
      <c r="AIJ59" s="38"/>
      <c r="AIK59" s="38"/>
      <c r="AIL59" s="38"/>
      <c r="AIM59" s="38"/>
      <c r="AIN59" s="38"/>
      <c r="AIO59" s="38"/>
      <c r="AIP59" s="38"/>
      <c r="AIQ59" s="38"/>
      <c r="AIR59" s="38"/>
      <c r="AIS59" s="38"/>
      <c r="AIT59" s="38"/>
      <c r="AIU59" s="38"/>
      <c r="AIV59" s="38"/>
      <c r="AIW59" s="38"/>
      <c r="AIX59" s="38"/>
      <c r="AIY59" s="38"/>
      <c r="AIZ59" s="38"/>
      <c r="AJA59" s="38"/>
      <c r="AJB59" s="38"/>
      <c r="AJC59" s="38"/>
      <c r="AJD59" s="38"/>
      <c r="AJE59" s="38"/>
      <c r="AJF59" s="38"/>
      <c r="AJG59" s="38"/>
      <c r="AJH59" s="38"/>
      <c r="AJI59" s="38"/>
      <c r="AJJ59" s="38"/>
      <c r="AJK59" s="38"/>
      <c r="AJL59" s="38"/>
      <c r="AJM59" s="38"/>
      <c r="AJN59" s="38"/>
      <c r="AJO59" s="38"/>
      <c r="AJP59" s="38"/>
      <c r="AJQ59" s="38"/>
      <c r="AJR59" s="38"/>
      <c r="AJS59" s="38"/>
      <c r="AJT59" s="38"/>
      <c r="AJU59" s="38"/>
      <c r="AJV59" s="38"/>
      <c r="AJW59" s="38"/>
      <c r="AJX59" s="38"/>
      <c r="AJY59" s="38"/>
      <c r="AJZ59" s="38"/>
      <c r="AKA59" s="38"/>
      <c r="AKB59" s="38"/>
      <c r="AKC59" s="38"/>
      <c r="AKD59" s="38"/>
      <c r="AKE59" s="38"/>
      <c r="AKF59" s="38"/>
      <c r="AKG59" s="38"/>
      <c r="AKH59" s="38"/>
      <c r="AKI59" s="38"/>
      <c r="AKJ59" s="38"/>
      <c r="AKK59" s="38"/>
      <c r="AKL59" s="38"/>
      <c r="AKM59" s="38"/>
      <c r="AKN59" s="38"/>
      <c r="AKO59" s="38"/>
      <c r="AKP59" s="38"/>
      <c r="AKQ59" s="38"/>
      <c r="AKR59" s="38"/>
      <c r="AKS59" s="38"/>
      <c r="AKT59" s="38"/>
      <c r="AKU59" s="38"/>
      <c r="AKV59" s="38"/>
      <c r="AKW59" s="38"/>
      <c r="AKX59" s="38"/>
      <c r="AKY59" s="38"/>
      <c r="AKZ59" s="38"/>
      <c r="ALA59" s="38"/>
      <c r="ALB59" s="38"/>
      <c r="ALC59" s="38"/>
      <c r="ALD59" s="38"/>
      <c r="ALE59" s="38"/>
      <c r="ALF59" s="38"/>
      <c r="ALG59" s="38"/>
      <c r="ALH59" s="38"/>
      <c r="ALI59" s="38"/>
      <c r="ALJ59" s="39"/>
      <c r="ALK59" s="40"/>
      <c r="ALL59" s="40"/>
      <c r="ALM59" s="40"/>
      <c r="ALN59" s="40"/>
      <c r="ALO59" s="40"/>
      <c r="ALP59" s="40"/>
      <c r="ALQ59" s="40"/>
      <c r="ALR59" s="40"/>
      <c r="ALS59" s="40"/>
      <c r="ALT59" s="40"/>
      <c r="ALU59" s="40"/>
      <c r="ALV59" s="40"/>
      <c r="ALW59" s="40"/>
      <c r="ALX59" s="40"/>
      <c r="ALY59" s="40"/>
      <c r="ALZ59" s="40"/>
      <c r="AMA59" s="40"/>
      <c r="AMB59" s="40"/>
      <c r="AMC59" s="40"/>
      <c r="AMD59" s="40"/>
      <c r="AME59" s="40"/>
      <c r="AMF59" s="40"/>
      <c r="AMG59" s="40"/>
      <c r="AMH59" s="40"/>
    </row>
    <row r="60" spans="1:1022">
      <c r="A60" s="20" t="s">
        <v>151</v>
      </c>
      <c r="B60" s="20" t="s">
        <v>168</v>
      </c>
      <c r="C60" s="20" t="s">
        <v>169</v>
      </c>
      <c r="D60" s="20"/>
      <c r="F60" s="20"/>
      <c r="G60" s="11"/>
      <c r="H60" s="18">
        <v>340</v>
      </c>
      <c r="I60" s="20" t="s">
        <v>135</v>
      </c>
      <c r="J60" s="10">
        <f>G$1*H60</f>
        <v>170000</v>
      </c>
      <c r="K60" s="18"/>
      <c r="L60" s="19"/>
      <c r="M60" s="19"/>
      <c r="N60" s="20"/>
      <c r="O60" s="20"/>
      <c r="P60" s="20"/>
    </row>
    <row r="61" spans="1:1022">
      <c r="A61" s="41" t="s">
        <v>151</v>
      </c>
      <c r="B61" s="20" t="s">
        <v>170</v>
      </c>
      <c r="C61" s="20" t="s">
        <v>171</v>
      </c>
      <c r="D61" s="20"/>
      <c r="F61" s="20"/>
      <c r="G61" s="11"/>
      <c r="H61" s="18">
        <v>340</v>
      </c>
      <c r="I61" s="20" t="s">
        <v>135</v>
      </c>
      <c r="J61" s="10">
        <f>G$1*H61</f>
        <v>170000</v>
      </c>
      <c r="K61" s="18"/>
      <c r="L61" s="19"/>
      <c r="M61" s="19"/>
      <c r="N61" s="20"/>
      <c r="O61" s="20"/>
      <c r="P61" s="20"/>
    </row>
    <row r="62" spans="1:1022">
      <c r="A62" s="41" t="s">
        <v>151</v>
      </c>
      <c r="B62" s="20" t="s">
        <v>172</v>
      </c>
      <c r="C62" s="20" t="s">
        <v>173</v>
      </c>
      <c r="D62" s="20"/>
      <c r="F62" s="20" t="s">
        <v>174</v>
      </c>
      <c r="G62" s="11"/>
      <c r="H62" s="18">
        <v>300</v>
      </c>
      <c r="I62" s="20" t="s">
        <v>135</v>
      </c>
      <c r="J62" s="10">
        <f>G$1*H62</f>
        <v>150000</v>
      </c>
      <c r="K62" s="18"/>
      <c r="L62" s="19"/>
      <c r="M62" s="19"/>
      <c r="N62" s="20"/>
      <c r="O62" s="20"/>
      <c r="P62" s="20"/>
    </row>
    <row r="63" spans="1:1022">
      <c r="A63" s="42" t="s">
        <v>151</v>
      </c>
      <c r="B63" s="10" t="s">
        <v>175</v>
      </c>
      <c r="C63" s="10" t="s">
        <v>176</v>
      </c>
      <c r="F63" s="10" t="s">
        <v>177</v>
      </c>
      <c r="G63" s="43" t="s">
        <v>178</v>
      </c>
      <c r="H63" s="12">
        <v>2</v>
      </c>
      <c r="I63" s="10" t="s">
        <v>19</v>
      </c>
      <c r="J63" s="10">
        <f>G$1*H63</f>
        <v>1000</v>
      </c>
      <c r="K63" s="44"/>
      <c r="L63" s="45"/>
      <c r="M63" s="45"/>
      <c r="N63" s="10"/>
      <c r="O63" s="42"/>
      <c r="P63" s="20"/>
    </row>
    <row r="64" spans="1:1022">
      <c r="A64" s="42" t="s">
        <v>151</v>
      </c>
      <c r="B64" s="42" t="s">
        <v>179</v>
      </c>
      <c r="C64" s="42" t="s">
        <v>180</v>
      </c>
      <c r="D64" s="42"/>
      <c r="E64" s="42"/>
      <c r="F64" s="42" t="s">
        <v>181</v>
      </c>
      <c r="G64" s="42" t="s">
        <v>182</v>
      </c>
      <c r="H64" s="44">
        <v>260</v>
      </c>
      <c r="I64" s="42" t="s">
        <v>135</v>
      </c>
      <c r="J64" s="10">
        <f>G$1*H64</f>
        <v>130000</v>
      </c>
      <c r="K64" s="44"/>
      <c r="L64" s="45"/>
      <c r="M64" s="45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  <c r="IL64" s="42"/>
      <c r="IM64" s="42"/>
      <c r="IN64" s="42"/>
      <c r="IO64" s="42"/>
      <c r="IP64" s="42"/>
      <c r="IQ64" s="42"/>
      <c r="IR64" s="42"/>
      <c r="IS64" s="42"/>
      <c r="IT64" s="42"/>
      <c r="IU64" s="42"/>
      <c r="IV64" s="42"/>
      <c r="IW64" s="42"/>
      <c r="IX64" s="42"/>
      <c r="IY64" s="42"/>
      <c r="IZ64" s="42"/>
      <c r="JA64" s="42"/>
      <c r="JB64" s="42"/>
      <c r="JC64" s="42"/>
      <c r="JD64" s="42"/>
      <c r="JE64" s="42"/>
      <c r="JF64" s="42"/>
      <c r="JG64" s="42"/>
      <c r="JH64" s="42"/>
      <c r="JI64" s="42"/>
      <c r="JJ64" s="42"/>
      <c r="JK64" s="42"/>
      <c r="JL64" s="42"/>
      <c r="JM64" s="42"/>
      <c r="JN64" s="42"/>
      <c r="JO64" s="42"/>
      <c r="JP64" s="42"/>
      <c r="JQ64" s="42"/>
      <c r="JR64" s="42"/>
      <c r="JS64" s="42"/>
      <c r="JT64" s="42"/>
      <c r="JU64" s="42"/>
      <c r="JV64" s="42"/>
      <c r="JW64" s="42"/>
      <c r="JX64" s="42"/>
      <c r="JY64" s="42"/>
      <c r="JZ64" s="42"/>
      <c r="KA64" s="42"/>
      <c r="KB64" s="42"/>
      <c r="KC64" s="42"/>
      <c r="KD64" s="42"/>
      <c r="KE64" s="42"/>
      <c r="KF64" s="42"/>
      <c r="KG64" s="42"/>
      <c r="KH64" s="42"/>
      <c r="KI64" s="42"/>
      <c r="KJ64" s="42"/>
      <c r="KK64" s="42"/>
      <c r="KL64" s="42"/>
      <c r="KM64" s="42"/>
      <c r="KN64" s="42"/>
      <c r="KO64" s="42"/>
      <c r="KP64" s="42"/>
      <c r="KQ64" s="42"/>
      <c r="KR64" s="42"/>
      <c r="KS64" s="42"/>
      <c r="KT64" s="42"/>
      <c r="KU64" s="42"/>
      <c r="KV64" s="42"/>
      <c r="KW64" s="42"/>
      <c r="KX64" s="42"/>
      <c r="KY64" s="42"/>
      <c r="KZ64" s="42"/>
      <c r="LA64" s="42"/>
      <c r="LB64" s="42"/>
      <c r="LC64" s="42"/>
      <c r="LD64" s="42"/>
      <c r="LE64" s="42"/>
      <c r="LF64" s="42"/>
      <c r="LG64" s="42"/>
      <c r="LH64" s="42"/>
      <c r="LI64" s="42"/>
      <c r="LJ64" s="42"/>
      <c r="LK64" s="42"/>
      <c r="LL64" s="42"/>
      <c r="LM64" s="42"/>
      <c r="LN64" s="42"/>
      <c r="LO64" s="42"/>
      <c r="LP64" s="42"/>
      <c r="LQ64" s="42"/>
      <c r="LR64" s="42"/>
      <c r="LS64" s="42"/>
      <c r="LT64" s="42"/>
      <c r="LU64" s="42"/>
      <c r="LV64" s="42"/>
      <c r="LW64" s="42"/>
      <c r="LX64" s="42"/>
      <c r="LY64" s="42"/>
      <c r="LZ64" s="42"/>
      <c r="MA64" s="42"/>
      <c r="MB64" s="42"/>
      <c r="MC64" s="42"/>
      <c r="MD64" s="42"/>
      <c r="ME64" s="42"/>
      <c r="MF64" s="42"/>
      <c r="MG64" s="42"/>
      <c r="MH64" s="42"/>
      <c r="MI64" s="42"/>
      <c r="MJ64" s="42"/>
      <c r="MK64" s="42"/>
      <c r="ML64" s="42"/>
      <c r="MM64" s="42"/>
      <c r="MN64" s="42"/>
      <c r="MO64" s="42"/>
      <c r="MP64" s="42"/>
      <c r="MQ64" s="42"/>
      <c r="MR64" s="42"/>
      <c r="MS64" s="42"/>
      <c r="MT64" s="42"/>
      <c r="MU64" s="42"/>
      <c r="MV64" s="42"/>
      <c r="MW64" s="42"/>
      <c r="MX64" s="42"/>
      <c r="MY64" s="42"/>
      <c r="MZ64" s="42"/>
      <c r="NA64" s="42"/>
      <c r="NB64" s="42"/>
      <c r="NC64" s="42"/>
      <c r="ND64" s="42"/>
      <c r="NE64" s="42"/>
      <c r="NF64" s="42"/>
      <c r="NG64" s="42"/>
      <c r="NH64" s="42"/>
      <c r="NI64" s="42"/>
      <c r="NJ64" s="42"/>
      <c r="NK64" s="42"/>
      <c r="NL64" s="42"/>
      <c r="NM64" s="42"/>
      <c r="NN64" s="42"/>
      <c r="NO64" s="42"/>
      <c r="NP64" s="42"/>
      <c r="NQ64" s="42"/>
      <c r="NR64" s="42"/>
      <c r="NS64" s="42"/>
      <c r="NT64" s="42"/>
      <c r="NU64" s="42"/>
      <c r="NV64" s="42"/>
      <c r="NW64" s="42"/>
      <c r="NX64" s="42"/>
      <c r="NY64" s="42"/>
      <c r="NZ64" s="42"/>
      <c r="OA64" s="42"/>
      <c r="OB64" s="42"/>
      <c r="OC64" s="42"/>
      <c r="OD64" s="42"/>
      <c r="OE64" s="42"/>
      <c r="OF64" s="42"/>
      <c r="OG64" s="42"/>
      <c r="OH64" s="42"/>
      <c r="OI64" s="42"/>
      <c r="OJ64" s="42"/>
      <c r="OK64" s="42"/>
      <c r="OL64" s="42"/>
      <c r="OM64" s="42"/>
      <c r="ON64" s="42"/>
      <c r="OO64" s="42"/>
      <c r="OP64" s="42"/>
      <c r="OQ64" s="42"/>
      <c r="OR64" s="42"/>
      <c r="OS64" s="42"/>
      <c r="OT64" s="42"/>
      <c r="OU64" s="42"/>
      <c r="OV64" s="42"/>
      <c r="OW64" s="42"/>
      <c r="OX64" s="42"/>
      <c r="OY64" s="42"/>
      <c r="OZ64" s="42"/>
      <c r="PA64" s="42"/>
      <c r="PB64" s="42"/>
      <c r="PC64" s="42"/>
      <c r="PD64" s="42"/>
      <c r="PE64" s="42"/>
      <c r="PF64" s="42"/>
      <c r="PG64" s="42"/>
      <c r="PH64" s="42"/>
      <c r="PI64" s="42"/>
      <c r="PJ64" s="42"/>
      <c r="PK64" s="42"/>
      <c r="PL64" s="42"/>
      <c r="PM64" s="42"/>
      <c r="PN64" s="42"/>
      <c r="PO64" s="42"/>
      <c r="PP64" s="42"/>
      <c r="PQ64" s="42"/>
      <c r="PR64" s="42"/>
      <c r="PS64" s="42"/>
      <c r="PT64" s="42"/>
      <c r="PU64" s="42"/>
      <c r="PV64" s="42"/>
      <c r="PW64" s="42"/>
      <c r="PX64" s="42"/>
      <c r="PY64" s="42"/>
      <c r="PZ64" s="42"/>
      <c r="QA64" s="42"/>
      <c r="QB64" s="42"/>
      <c r="QC64" s="42"/>
      <c r="QD64" s="42"/>
      <c r="QE64" s="42"/>
      <c r="QF64" s="42"/>
      <c r="QG64" s="42"/>
      <c r="QH64" s="42"/>
      <c r="QI64" s="42"/>
      <c r="QJ64" s="42"/>
      <c r="QK64" s="42"/>
      <c r="QL64" s="42"/>
      <c r="QM64" s="42"/>
      <c r="QN64" s="42"/>
      <c r="QO64" s="42"/>
      <c r="QP64" s="42"/>
      <c r="QQ64" s="42"/>
      <c r="QR64" s="42"/>
      <c r="QS64" s="42"/>
      <c r="QT64" s="42"/>
      <c r="QU64" s="42"/>
      <c r="QV64" s="42"/>
      <c r="QW64" s="42"/>
      <c r="QX64" s="42"/>
      <c r="QY64" s="42"/>
      <c r="QZ64" s="42"/>
      <c r="RA64" s="42"/>
      <c r="RB64" s="42"/>
      <c r="RC64" s="42"/>
      <c r="RD64" s="42"/>
      <c r="RE64" s="42"/>
      <c r="RF64" s="42"/>
      <c r="RG64" s="42"/>
      <c r="RH64" s="42"/>
      <c r="RI64" s="42"/>
      <c r="RJ64" s="42"/>
      <c r="RK64" s="42"/>
      <c r="RL64" s="42"/>
      <c r="RM64" s="42"/>
      <c r="RN64" s="42"/>
      <c r="RO64" s="42"/>
      <c r="RP64" s="42"/>
      <c r="RQ64" s="42"/>
      <c r="RR64" s="42"/>
      <c r="RS64" s="42"/>
      <c r="RT64" s="42"/>
      <c r="RU64" s="42"/>
      <c r="RV64" s="42"/>
      <c r="RW64" s="42"/>
      <c r="RX64" s="42"/>
      <c r="RY64" s="42"/>
      <c r="RZ64" s="42"/>
      <c r="SA64" s="42"/>
      <c r="SB64" s="42"/>
      <c r="SC64" s="42"/>
      <c r="SD64" s="42"/>
      <c r="SE64" s="42"/>
      <c r="SF64" s="42"/>
      <c r="SG64" s="42"/>
      <c r="SH64" s="42"/>
      <c r="SI64" s="42"/>
      <c r="SJ64" s="42"/>
      <c r="SK64" s="42"/>
      <c r="SL64" s="42"/>
      <c r="SM64" s="42"/>
      <c r="SN64" s="42"/>
      <c r="SO64" s="42"/>
      <c r="SP64" s="42"/>
      <c r="SQ64" s="42"/>
      <c r="SR64" s="42"/>
      <c r="SS64" s="42"/>
      <c r="ST64" s="42"/>
      <c r="SU64" s="42"/>
      <c r="SV64" s="42"/>
      <c r="SW64" s="42"/>
      <c r="SX64" s="42"/>
      <c r="SY64" s="42"/>
      <c r="SZ64" s="42"/>
      <c r="TA64" s="42"/>
      <c r="TB64" s="42"/>
      <c r="TC64" s="42"/>
      <c r="TD64" s="42"/>
      <c r="TE64" s="42"/>
      <c r="TF64" s="42"/>
      <c r="TG64" s="42"/>
      <c r="TH64" s="42"/>
      <c r="TI64" s="42"/>
      <c r="TJ64" s="42"/>
      <c r="TK64" s="42"/>
      <c r="TL64" s="42"/>
      <c r="TM64" s="42"/>
      <c r="TN64" s="42"/>
      <c r="TO64" s="42"/>
      <c r="TP64" s="42"/>
      <c r="TQ64" s="42"/>
      <c r="TR64" s="42"/>
      <c r="TS64" s="42"/>
      <c r="TT64" s="42"/>
      <c r="TU64" s="42"/>
      <c r="TV64" s="42"/>
      <c r="TW64" s="42"/>
      <c r="TX64" s="42"/>
      <c r="TY64" s="42"/>
      <c r="TZ64" s="42"/>
      <c r="UA64" s="42"/>
      <c r="UB64" s="42"/>
      <c r="UC64" s="42"/>
      <c r="UD64" s="42"/>
      <c r="UE64" s="42"/>
      <c r="UF64" s="42"/>
      <c r="UG64" s="42"/>
      <c r="UH64" s="42"/>
      <c r="UI64" s="42"/>
      <c r="UJ64" s="42"/>
      <c r="UK64" s="42"/>
      <c r="UL64" s="42"/>
      <c r="UM64" s="42"/>
      <c r="UN64" s="42"/>
      <c r="UO64" s="42"/>
      <c r="UP64" s="42"/>
      <c r="UQ64" s="42"/>
      <c r="UR64" s="42"/>
      <c r="US64" s="42"/>
      <c r="UT64" s="42"/>
      <c r="UU64" s="42"/>
      <c r="UV64" s="42"/>
      <c r="UW64" s="42"/>
      <c r="UX64" s="42"/>
      <c r="UY64" s="42"/>
      <c r="UZ64" s="42"/>
      <c r="VA64" s="42"/>
      <c r="VB64" s="42"/>
      <c r="VC64" s="42"/>
      <c r="VD64" s="42"/>
      <c r="VE64" s="42"/>
      <c r="VF64" s="42"/>
      <c r="VG64" s="42"/>
      <c r="VH64" s="42"/>
      <c r="VI64" s="42"/>
      <c r="VJ64" s="42"/>
      <c r="VK64" s="42"/>
      <c r="VL64" s="42"/>
      <c r="VM64" s="42"/>
      <c r="VN64" s="42"/>
      <c r="VO64" s="42"/>
      <c r="VP64" s="42"/>
      <c r="VQ64" s="42"/>
      <c r="VR64" s="42"/>
      <c r="VS64" s="42"/>
      <c r="VT64" s="42"/>
      <c r="VU64" s="42"/>
      <c r="VV64" s="42"/>
      <c r="VW64" s="42"/>
      <c r="VX64" s="42"/>
      <c r="VY64" s="42"/>
      <c r="VZ64" s="42"/>
      <c r="WA64" s="42"/>
      <c r="WB64" s="42"/>
      <c r="WC64" s="42"/>
      <c r="WD64" s="42"/>
      <c r="WE64" s="42"/>
      <c r="WF64" s="42"/>
      <c r="WG64" s="42"/>
      <c r="WH64" s="42"/>
      <c r="WI64" s="42"/>
      <c r="WJ64" s="42"/>
      <c r="WK64" s="42"/>
      <c r="WL64" s="42"/>
      <c r="WM64" s="42"/>
      <c r="WN64" s="42"/>
      <c r="WO64" s="42"/>
      <c r="WP64" s="42"/>
      <c r="WQ64" s="42"/>
      <c r="WR64" s="42"/>
      <c r="WS64" s="42"/>
      <c r="WT64" s="42"/>
      <c r="WU64" s="42"/>
      <c r="WV64" s="42"/>
      <c r="WW64" s="42"/>
      <c r="WX64" s="42"/>
      <c r="WY64" s="42"/>
      <c r="WZ64" s="42"/>
      <c r="XA64" s="42"/>
      <c r="XB64" s="42"/>
      <c r="XC64" s="42"/>
      <c r="XD64" s="42"/>
      <c r="XE64" s="42"/>
      <c r="XF64" s="42"/>
      <c r="XG64" s="42"/>
      <c r="XH64" s="42"/>
      <c r="XI64" s="42"/>
      <c r="XJ64" s="42"/>
      <c r="XK64" s="42"/>
      <c r="XL64" s="42"/>
      <c r="XM64" s="42"/>
      <c r="XN64" s="42"/>
      <c r="XO64" s="42"/>
      <c r="XP64" s="42"/>
      <c r="XQ64" s="42"/>
      <c r="XR64" s="42"/>
      <c r="XS64" s="42"/>
      <c r="XT64" s="42"/>
      <c r="XU64" s="42"/>
      <c r="XV64" s="42"/>
      <c r="XW64" s="42"/>
      <c r="XX64" s="42"/>
      <c r="XY64" s="42"/>
      <c r="XZ64" s="42"/>
      <c r="YA64" s="42"/>
      <c r="YB64" s="42"/>
      <c r="YC64" s="42"/>
      <c r="YD64" s="42"/>
      <c r="YE64" s="42"/>
      <c r="YF64" s="42"/>
      <c r="YG64" s="42"/>
      <c r="YH64" s="42"/>
      <c r="YI64" s="42"/>
      <c r="YJ64" s="42"/>
      <c r="YK64" s="42"/>
      <c r="YL64" s="42"/>
      <c r="YM64" s="42"/>
      <c r="YN64" s="42"/>
      <c r="YO64" s="42"/>
      <c r="YP64" s="42"/>
      <c r="YQ64" s="42"/>
      <c r="YR64" s="42"/>
      <c r="YS64" s="42"/>
      <c r="YT64" s="42"/>
      <c r="YU64" s="42"/>
      <c r="YV64" s="42"/>
      <c r="YW64" s="42"/>
      <c r="YX64" s="42"/>
      <c r="YY64" s="42"/>
      <c r="YZ64" s="42"/>
      <c r="ZA64" s="42"/>
      <c r="ZB64" s="42"/>
      <c r="ZC64" s="42"/>
      <c r="ZD64" s="42"/>
      <c r="ZE64" s="42"/>
      <c r="ZF64" s="42"/>
      <c r="ZG64" s="42"/>
      <c r="ZH64" s="42"/>
      <c r="ZI64" s="42"/>
      <c r="ZJ64" s="42"/>
      <c r="ZK64" s="42"/>
      <c r="ZL64" s="42"/>
      <c r="ZM64" s="42"/>
      <c r="ZN64" s="42"/>
      <c r="ZO64" s="42"/>
      <c r="ZP64" s="42"/>
      <c r="ZQ64" s="42"/>
      <c r="ZR64" s="42"/>
      <c r="ZS64" s="42"/>
      <c r="ZT64" s="42"/>
      <c r="ZU64" s="42"/>
      <c r="ZV64" s="42"/>
      <c r="ZW64" s="42"/>
      <c r="ZX64" s="42"/>
      <c r="ZY64" s="42"/>
      <c r="ZZ64" s="42"/>
      <c r="AAA64" s="42"/>
      <c r="AAB64" s="42"/>
      <c r="AAC64" s="42"/>
      <c r="AAD64" s="42"/>
      <c r="AAE64" s="42"/>
      <c r="AAF64" s="42"/>
      <c r="AAG64" s="42"/>
      <c r="AAH64" s="42"/>
      <c r="AAI64" s="42"/>
      <c r="AAJ64" s="42"/>
      <c r="AAK64" s="42"/>
      <c r="AAL64" s="42"/>
      <c r="AAM64" s="42"/>
      <c r="AAN64" s="42"/>
      <c r="AAO64" s="42"/>
      <c r="AAP64" s="42"/>
      <c r="AAQ64" s="42"/>
      <c r="AAR64" s="42"/>
      <c r="AAS64" s="42"/>
      <c r="AAT64" s="42"/>
      <c r="AAU64" s="42"/>
      <c r="AAV64" s="42"/>
      <c r="AAW64" s="42"/>
      <c r="AAX64" s="42"/>
      <c r="AAY64" s="42"/>
      <c r="AAZ64" s="42"/>
      <c r="ABA64" s="42"/>
      <c r="ABB64" s="42"/>
      <c r="ABC64" s="42"/>
      <c r="ABD64" s="42"/>
      <c r="ABE64" s="42"/>
      <c r="ABF64" s="42"/>
      <c r="ABG64" s="42"/>
      <c r="ABH64" s="42"/>
      <c r="ABI64" s="42"/>
      <c r="ABJ64" s="42"/>
      <c r="ABK64" s="42"/>
      <c r="ABL64" s="42"/>
      <c r="ABM64" s="42"/>
      <c r="ABN64" s="42"/>
      <c r="ABO64" s="42"/>
      <c r="ABP64" s="42"/>
      <c r="ABQ64" s="42"/>
      <c r="ABR64" s="42"/>
      <c r="ABS64" s="42"/>
      <c r="ABT64" s="42"/>
      <c r="ABU64" s="42"/>
      <c r="ABV64" s="42"/>
      <c r="ABW64" s="42"/>
      <c r="ABX64" s="42"/>
      <c r="ABY64" s="42"/>
      <c r="ABZ64" s="42"/>
      <c r="ACA64" s="42"/>
      <c r="ACB64" s="42"/>
      <c r="ACC64" s="42"/>
      <c r="ACD64" s="42"/>
      <c r="ACE64" s="42"/>
      <c r="ACF64" s="42"/>
      <c r="ACG64" s="42"/>
      <c r="ACH64" s="42"/>
      <c r="ACI64" s="42"/>
      <c r="ACJ64" s="42"/>
      <c r="ACK64" s="42"/>
      <c r="ACL64" s="42"/>
      <c r="ACM64" s="42"/>
      <c r="ACN64" s="42"/>
      <c r="ACO64" s="42"/>
      <c r="ACP64" s="42"/>
      <c r="ACQ64" s="42"/>
      <c r="ACR64" s="42"/>
      <c r="ACS64" s="42"/>
      <c r="ACT64" s="42"/>
      <c r="ACU64" s="42"/>
      <c r="ACV64" s="42"/>
      <c r="ACW64" s="42"/>
      <c r="ACX64" s="42"/>
      <c r="ACY64" s="42"/>
      <c r="ACZ64" s="42"/>
      <c r="ADA64" s="42"/>
      <c r="ADB64" s="42"/>
      <c r="ADC64" s="42"/>
      <c r="ADD64" s="42"/>
      <c r="ADE64" s="42"/>
      <c r="ADF64" s="42"/>
      <c r="ADG64" s="42"/>
      <c r="ADH64" s="42"/>
      <c r="ADI64" s="42"/>
      <c r="ADJ64" s="42"/>
      <c r="ADK64" s="42"/>
      <c r="ADL64" s="42"/>
      <c r="ADM64" s="42"/>
      <c r="ADN64" s="42"/>
      <c r="ADO64" s="42"/>
      <c r="ADP64" s="42"/>
      <c r="ADQ64" s="42"/>
      <c r="ADR64" s="42"/>
      <c r="ADS64" s="42"/>
      <c r="ADT64" s="42"/>
      <c r="ADU64" s="42"/>
      <c r="ADV64" s="42"/>
      <c r="ADW64" s="42"/>
      <c r="ADX64" s="42"/>
      <c r="ADY64" s="42"/>
      <c r="ADZ64" s="42"/>
      <c r="AEA64" s="42"/>
      <c r="AEB64" s="42"/>
      <c r="AEC64" s="42"/>
      <c r="AED64" s="42"/>
      <c r="AEE64" s="42"/>
      <c r="AEF64" s="42"/>
      <c r="AEG64" s="42"/>
      <c r="AEH64" s="42"/>
      <c r="AEI64" s="42"/>
      <c r="AEJ64" s="42"/>
      <c r="AEK64" s="42"/>
      <c r="AEL64" s="42"/>
      <c r="AEM64" s="42"/>
      <c r="AEN64" s="42"/>
      <c r="AEO64" s="42"/>
      <c r="AEP64" s="42"/>
      <c r="AEQ64" s="42"/>
      <c r="AER64" s="42"/>
      <c r="AES64" s="42"/>
      <c r="AET64" s="42"/>
      <c r="AEU64" s="42"/>
      <c r="AEV64" s="42"/>
      <c r="AEW64" s="42"/>
      <c r="AEX64" s="42"/>
      <c r="AEY64" s="42"/>
      <c r="AEZ64" s="42"/>
      <c r="AFA64" s="42"/>
      <c r="AFB64" s="42"/>
      <c r="AFC64" s="42"/>
      <c r="AFD64" s="42"/>
      <c r="AFE64" s="42"/>
      <c r="AFF64" s="42"/>
      <c r="AFG64" s="42"/>
      <c r="AFH64" s="42"/>
      <c r="AFI64" s="42"/>
      <c r="AFJ64" s="42"/>
      <c r="AFK64" s="42"/>
      <c r="AFL64" s="42"/>
      <c r="AFM64" s="42"/>
      <c r="AFN64" s="42"/>
      <c r="AFO64" s="42"/>
      <c r="AFP64" s="42"/>
      <c r="AFQ64" s="42"/>
      <c r="AFR64" s="42"/>
      <c r="AFS64" s="42"/>
      <c r="AFT64" s="42"/>
      <c r="AFU64" s="42"/>
      <c r="AFV64" s="42"/>
      <c r="AFW64" s="42"/>
      <c r="AFX64" s="42"/>
      <c r="AFY64" s="42"/>
      <c r="AFZ64" s="42"/>
      <c r="AGA64" s="42"/>
      <c r="AGB64" s="42"/>
      <c r="AGC64" s="42"/>
      <c r="AGD64" s="42"/>
      <c r="AGE64" s="42"/>
      <c r="AGF64" s="42"/>
      <c r="AGG64" s="42"/>
      <c r="AGH64" s="42"/>
      <c r="AGI64" s="42"/>
      <c r="AGJ64" s="42"/>
      <c r="AGK64" s="42"/>
      <c r="AGL64" s="42"/>
      <c r="AGM64" s="42"/>
      <c r="AGN64" s="42"/>
      <c r="AGO64" s="42"/>
      <c r="AGP64" s="42"/>
      <c r="AGQ64" s="42"/>
      <c r="AGR64" s="42"/>
      <c r="AGS64" s="42"/>
      <c r="AGT64" s="42"/>
      <c r="AGU64" s="42"/>
      <c r="AGV64" s="42"/>
      <c r="AGW64" s="42"/>
      <c r="AGX64" s="42"/>
      <c r="AGY64" s="42"/>
      <c r="AGZ64" s="42"/>
      <c r="AHA64" s="42"/>
      <c r="AHB64" s="42"/>
      <c r="AHC64" s="42"/>
      <c r="AHD64" s="42"/>
      <c r="AHE64" s="42"/>
      <c r="AHF64" s="42"/>
      <c r="AHG64" s="42"/>
      <c r="AHH64" s="42"/>
      <c r="AHI64" s="42"/>
      <c r="AHJ64" s="42"/>
      <c r="AHK64" s="42"/>
      <c r="AHL64" s="42"/>
      <c r="AHM64" s="42"/>
      <c r="AHN64" s="42"/>
      <c r="AHO64" s="42"/>
      <c r="AHP64" s="42"/>
      <c r="AHQ64" s="42"/>
      <c r="AHR64" s="42"/>
      <c r="AHS64" s="42"/>
      <c r="AHT64" s="42"/>
      <c r="AHU64" s="42"/>
      <c r="AHV64" s="42"/>
      <c r="AHW64" s="42"/>
      <c r="AHX64" s="42"/>
      <c r="AHY64" s="42"/>
      <c r="AHZ64" s="42"/>
      <c r="AIA64" s="42"/>
      <c r="AIB64" s="42"/>
      <c r="AIC64" s="42"/>
      <c r="AID64" s="42"/>
      <c r="AIE64" s="42"/>
      <c r="AIF64" s="42"/>
      <c r="AIG64" s="42"/>
      <c r="AIH64" s="42"/>
      <c r="AII64" s="42"/>
      <c r="AIJ64" s="42"/>
      <c r="AIK64" s="42"/>
      <c r="AIL64" s="42"/>
      <c r="AIM64" s="42"/>
      <c r="AIN64" s="42"/>
      <c r="AIO64" s="42"/>
      <c r="AIP64" s="42"/>
      <c r="AIQ64" s="42"/>
      <c r="AIR64" s="42"/>
      <c r="AIS64" s="42"/>
      <c r="AIT64" s="42"/>
      <c r="AIU64" s="42"/>
      <c r="AIV64" s="42"/>
      <c r="AIW64" s="42"/>
      <c r="AIX64" s="42"/>
      <c r="AIY64" s="42"/>
      <c r="AIZ64" s="42"/>
      <c r="AJA64" s="42"/>
      <c r="AJB64" s="42"/>
      <c r="AJC64" s="42"/>
      <c r="AJD64" s="42"/>
      <c r="AJE64" s="42"/>
      <c r="AJF64" s="42"/>
      <c r="AJG64" s="42"/>
      <c r="AJH64" s="42"/>
      <c r="AJI64" s="42"/>
      <c r="AJJ64" s="42"/>
      <c r="AJK64" s="42"/>
      <c r="AJL64" s="42"/>
      <c r="AJM64" s="42"/>
      <c r="AJN64" s="42"/>
      <c r="AJO64" s="42"/>
      <c r="AJP64" s="42"/>
      <c r="AJQ64" s="42"/>
      <c r="AJR64" s="42"/>
      <c r="AJS64" s="42"/>
      <c r="AJT64" s="42"/>
      <c r="AJU64" s="42"/>
      <c r="AJV64" s="42"/>
      <c r="AJW64" s="42"/>
      <c r="AJX64" s="42"/>
      <c r="AJY64" s="42"/>
      <c r="AJZ64" s="42"/>
      <c r="AKA64" s="42"/>
      <c r="AKB64" s="42"/>
      <c r="AKC64" s="42"/>
      <c r="AKD64" s="42"/>
      <c r="AKE64" s="42"/>
      <c r="AKF64" s="42"/>
      <c r="AKG64" s="42"/>
      <c r="AKH64" s="42"/>
      <c r="AKI64" s="42"/>
      <c r="AKJ64" s="42"/>
      <c r="AKK64" s="42"/>
      <c r="AKL64" s="42"/>
      <c r="AKM64" s="42"/>
      <c r="AKN64" s="42"/>
      <c r="AKO64" s="42"/>
      <c r="AKP64" s="42"/>
      <c r="AKQ64" s="42"/>
      <c r="AKR64" s="42"/>
      <c r="AKS64" s="42"/>
      <c r="AKT64" s="42"/>
      <c r="AKU64" s="42"/>
      <c r="AKV64" s="42"/>
      <c r="AKW64" s="42"/>
      <c r="AKX64" s="42"/>
      <c r="AKY64" s="42"/>
      <c r="AKZ64" s="42"/>
      <c r="ALA64" s="42"/>
      <c r="ALB64" s="42"/>
      <c r="ALC64" s="42"/>
      <c r="ALD64" s="42"/>
      <c r="ALE64" s="42"/>
      <c r="ALF64" s="42"/>
      <c r="ALG64" s="42"/>
      <c r="ALH64" s="42"/>
      <c r="ALI64" s="42"/>
      <c r="ALJ64" s="42"/>
      <c r="ALK64" s="42"/>
      <c r="ALL64" s="42"/>
      <c r="ALM64" s="42"/>
      <c r="ALN64" s="42"/>
      <c r="ALO64" s="42"/>
      <c r="ALP64" s="42"/>
      <c r="ALQ64" s="42"/>
      <c r="ALR64" s="42"/>
      <c r="ALS64" s="42"/>
      <c r="ALT64" s="42"/>
      <c r="ALU64" s="42"/>
      <c r="ALV64" s="42"/>
      <c r="ALW64" s="42"/>
      <c r="ALX64" s="42"/>
      <c r="ALY64" s="42"/>
      <c r="ALZ64" s="42"/>
      <c r="AMA64" s="42"/>
      <c r="AMB64" s="42"/>
      <c r="AMC64" s="42"/>
      <c r="AMD64" s="42"/>
      <c r="AME64" s="42"/>
    </row>
    <row r="65" spans="1:1019">
      <c r="A65" s="10" t="s">
        <v>151</v>
      </c>
      <c r="B65" s="10" t="s">
        <v>183</v>
      </c>
      <c r="C65" s="10" t="s">
        <v>184</v>
      </c>
      <c r="F65" s="6" t="s">
        <v>185</v>
      </c>
      <c r="G65" s="46" t="s">
        <v>186</v>
      </c>
      <c r="H65" s="47">
        <v>13</v>
      </c>
      <c r="I65" s="6" t="s">
        <v>19</v>
      </c>
      <c r="J65" s="10">
        <v>7000</v>
      </c>
      <c r="M65" s="49"/>
    </row>
    <row r="66" spans="1:1019">
      <c r="A66" s="10" t="s">
        <v>151</v>
      </c>
      <c r="B66" s="15" t="s">
        <v>187</v>
      </c>
      <c r="C66" s="50" t="s">
        <v>188</v>
      </c>
      <c r="F66" s="50" t="s">
        <v>185</v>
      </c>
      <c r="G66" s="51" t="s">
        <v>189</v>
      </c>
      <c r="H66" s="47">
        <v>8</v>
      </c>
      <c r="I66" s="6" t="s">
        <v>19</v>
      </c>
      <c r="J66" s="10">
        <f t="shared" ref="J66:J71" si="2">G$1*H66</f>
        <v>4000</v>
      </c>
      <c r="M66" s="49"/>
    </row>
    <row r="67" spans="1:1019">
      <c r="A67" s="10" t="s">
        <v>190</v>
      </c>
      <c r="B67" s="3" t="s">
        <v>191</v>
      </c>
      <c r="C67" s="31" t="s">
        <v>192</v>
      </c>
      <c r="F67" s="52" t="s">
        <v>193</v>
      </c>
      <c r="G67" s="53">
        <v>99649</v>
      </c>
      <c r="H67" s="47">
        <v>1</v>
      </c>
      <c r="I67" s="6" t="s">
        <v>19</v>
      </c>
      <c r="J67" s="10">
        <f t="shared" si="2"/>
        <v>500</v>
      </c>
    </row>
    <row r="68" spans="1:1019">
      <c r="A68" s="10" t="s">
        <v>190</v>
      </c>
      <c r="B68" s="3" t="s">
        <v>194</v>
      </c>
      <c r="C68" s="31" t="s">
        <v>195</v>
      </c>
      <c r="F68" s="52" t="s">
        <v>196</v>
      </c>
      <c r="G68" s="53" t="s">
        <v>197</v>
      </c>
      <c r="H68" s="47">
        <v>0.25</v>
      </c>
      <c r="I68" s="6" t="s">
        <v>198</v>
      </c>
      <c r="J68" s="10">
        <f t="shared" si="2"/>
        <v>125</v>
      </c>
    </row>
    <row r="69" spans="1:1019">
      <c r="A69" s="15" t="s">
        <v>190</v>
      </c>
      <c r="B69" s="54" t="s">
        <v>199</v>
      </c>
      <c r="C69" s="55" t="s">
        <v>200</v>
      </c>
      <c r="D69" s="15"/>
      <c r="E69" s="53"/>
      <c r="F69" s="54" t="s">
        <v>66</v>
      </c>
      <c r="G69" s="53" t="s">
        <v>201</v>
      </c>
      <c r="H69" s="53">
        <v>0.5</v>
      </c>
      <c r="I69" s="15" t="s">
        <v>198</v>
      </c>
      <c r="J69" s="10">
        <f t="shared" si="2"/>
        <v>250</v>
      </c>
      <c r="K69" s="18"/>
      <c r="L69" s="19"/>
      <c r="M69" s="19"/>
      <c r="N69" s="10"/>
      <c r="O69" s="20"/>
      <c r="P69" s="10"/>
      <c r="Q69" s="56"/>
      <c r="R69" s="10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  <c r="IT69" s="57"/>
      <c r="IU69" s="57"/>
      <c r="IV69" s="57"/>
      <c r="IW69" s="57"/>
      <c r="IX69" s="57"/>
      <c r="IY69" s="57"/>
      <c r="IZ69" s="57"/>
      <c r="JA69" s="57"/>
      <c r="JB69" s="57"/>
      <c r="JC69" s="57"/>
      <c r="JD69" s="57"/>
      <c r="JE69" s="57"/>
      <c r="JF69" s="57"/>
      <c r="JG69" s="57"/>
      <c r="JH69" s="57"/>
      <c r="JI69" s="57"/>
      <c r="JJ69" s="57"/>
      <c r="JK69" s="57"/>
      <c r="JL69" s="57"/>
      <c r="JM69" s="57"/>
      <c r="JN69" s="57"/>
      <c r="JO69" s="57"/>
      <c r="JP69" s="57"/>
      <c r="JQ69" s="57"/>
      <c r="JR69" s="57"/>
      <c r="JS69" s="57"/>
      <c r="JT69" s="57"/>
      <c r="JU69" s="57"/>
      <c r="JV69" s="57"/>
      <c r="JW69" s="57"/>
      <c r="JX69" s="57"/>
      <c r="JY69" s="57"/>
      <c r="JZ69" s="57"/>
      <c r="KA69" s="57"/>
      <c r="KB69" s="57"/>
      <c r="KC69" s="57"/>
      <c r="KD69" s="57"/>
      <c r="KE69" s="57"/>
      <c r="KF69" s="57"/>
      <c r="KG69" s="57"/>
      <c r="KH69" s="57"/>
      <c r="KI69" s="57"/>
      <c r="KJ69" s="57"/>
      <c r="KK69" s="57"/>
      <c r="KL69" s="57"/>
      <c r="KM69" s="57"/>
      <c r="KN69" s="57"/>
      <c r="KO69" s="57"/>
      <c r="KP69" s="57"/>
      <c r="KQ69" s="57"/>
      <c r="KR69" s="57"/>
      <c r="KS69" s="57"/>
      <c r="KT69" s="57"/>
      <c r="KU69" s="57"/>
      <c r="KV69" s="57"/>
      <c r="KW69" s="57"/>
      <c r="KX69" s="57"/>
      <c r="KY69" s="57"/>
      <c r="KZ69" s="57"/>
      <c r="LA69" s="57"/>
      <c r="LB69" s="57"/>
      <c r="LC69" s="57"/>
      <c r="LD69" s="57"/>
      <c r="LE69" s="57"/>
      <c r="LF69" s="57"/>
      <c r="LG69" s="57"/>
      <c r="LH69" s="57"/>
      <c r="LI69" s="57"/>
      <c r="LJ69" s="57"/>
      <c r="LK69" s="57"/>
      <c r="LL69" s="57"/>
      <c r="LM69" s="57"/>
      <c r="LN69" s="57"/>
      <c r="LO69" s="57"/>
      <c r="LP69" s="57"/>
      <c r="LQ69" s="57"/>
      <c r="LR69" s="57"/>
      <c r="LS69" s="57"/>
      <c r="LT69" s="57"/>
      <c r="LU69" s="57"/>
      <c r="LV69" s="57"/>
      <c r="LW69" s="57"/>
      <c r="LX69" s="57"/>
      <c r="LY69" s="57"/>
      <c r="LZ69" s="57"/>
      <c r="MA69" s="57"/>
      <c r="MB69" s="57"/>
      <c r="MC69" s="57"/>
      <c r="MD69" s="57"/>
      <c r="ME69" s="57"/>
      <c r="MF69" s="57"/>
      <c r="MG69" s="57"/>
      <c r="MH69" s="57"/>
      <c r="MI69" s="57"/>
      <c r="MJ69" s="57"/>
      <c r="MK69" s="57"/>
      <c r="ML69" s="57"/>
      <c r="MM69" s="57"/>
      <c r="MN69" s="57"/>
      <c r="MO69" s="57"/>
      <c r="MP69" s="57"/>
      <c r="MQ69" s="57"/>
      <c r="MR69" s="57"/>
      <c r="MS69" s="57"/>
      <c r="MT69" s="57"/>
      <c r="MU69" s="57"/>
      <c r="MV69" s="57"/>
      <c r="MW69" s="57"/>
      <c r="MX69" s="57"/>
      <c r="MY69" s="57"/>
      <c r="MZ69" s="57"/>
      <c r="NA69" s="57"/>
      <c r="NB69" s="57"/>
      <c r="NC69" s="57"/>
      <c r="ND69" s="57"/>
      <c r="NE69" s="57"/>
      <c r="NF69" s="57"/>
      <c r="NG69" s="57"/>
      <c r="NH69" s="57"/>
      <c r="NI69" s="57"/>
      <c r="NJ69" s="57"/>
      <c r="NK69" s="57"/>
      <c r="NL69" s="57"/>
      <c r="NM69" s="57"/>
      <c r="NN69" s="57"/>
      <c r="NO69" s="57"/>
      <c r="NP69" s="57"/>
      <c r="NQ69" s="57"/>
      <c r="NR69" s="57"/>
      <c r="NS69" s="57"/>
      <c r="NT69" s="57"/>
      <c r="NU69" s="57"/>
      <c r="NV69" s="57"/>
      <c r="NW69" s="57"/>
      <c r="NX69" s="57"/>
      <c r="NY69" s="57"/>
      <c r="NZ69" s="57"/>
      <c r="OA69" s="57"/>
      <c r="OB69" s="57"/>
      <c r="OC69" s="57"/>
      <c r="OD69" s="57"/>
      <c r="OE69" s="57"/>
      <c r="OF69" s="57"/>
      <c r="OG69" s="57"/>
      <c r="OH69" s="57"/>
      <c r="OI69" s="57"/>
      <c r="OJ69" s="57"/>
      <c r="OK69" s="57"/>
      <c r="OL69" s="57"/>
      <c r="OM69" s="57"/>
      <c r="ON69" s="57"/>
      <c r="OO69" s="57"/>
      <c r="OP69" s="57"/>
      <c r="OQ69" s="57"/>
      <c r="OR69" s="57"/>
      <c r="OS69" s="57"/>
      <c r="OT69" s="57"/>
      <c r="OU69" s="57"/>
      <c r="OV69" s="57"/>
      <c r="OW69" s="57"/>
      <c r="OX69" s="57"/>
      <c r="OY69" s="57"/>
      <c r="OZ69" s="57"/>
      <c r="PA69" s="57"/>
      <c r="PB69" s="57"/>
      <c r="PC69" s="57"/>
      <c r="PD69" s="57"/>
      <c r="PE69" s="57"/>
      <c r="PF69" s="57"/>
      <c r="PG69" s="57"/>
      <c r="PH69" s="57"/>
      <c r="PI69" s="57"/>
      <c r="PJ69" s="57"/>
      <c r="PK69" s="57"/>
      <c r="PL69" s="57"/>
      <c r="PM69" s="57"/>
      <c r="PN69" s="57"/>
      <c r="PO69" s="57"/>
      <c r="PP69" s="57"/>
      <c r="PQ69" s="57"/>
      <c r="PR69" s="57"/>
      <c r="PS69" s="57"/>
      <c r="PT69" s="57"/>
      <c r="PU69" s="57"/>
      <c r="PV69" s="57"/>
      <c r="PW69" s="57"/>
      <c r="PX69" s="57"/>
      <c r="PY69" s="57"/>
      <c r="PZ69" s="57"/>
      <c r="QA69" s="57"/>
      <c r="QB69" s="57"/>
      <c r="QC69" s="57"/>
      <c r="QD69" s="57"/>
      <c r="QE69" s="57"/>
      <c r="QF69" s="57"/>
      <c r="QG69" s="57"/>
      <c r="QH69" s="57"/>
      <c r="QI69" s="57"/>
      <c r="QJ69" s="57"/>
      <c r="QK69" s="57"/>
      <c r="QL69" s="57"/>
      <c r="QM69" s="57"/>
      <c r="QN69" s="57"/>
      <c r="QO69" s="57"/>
      <c r="QP69" s="57"/>
      <c r="QQ69" s="57"/>
      <c r="QR69" s="57"/>
      <c r="QS69" s="57"/>
      <c r="QT69" s="57"/>
      <c r="QU69" s="57"/>
      <c r="QV69" s="57"/>
      <c r="QW69" s="57"/>
      <c r="QX69" s="57"/>
      <c r="QY69" s="57"/>
      <c r="QZ69" s="57"/>
      <c r="RA69" s="57"/>
      <c r="RB69" s="57"/>
      <c r="RC69" s="57"/>
      <c r="RD69" s="57"/>
      <c r="RE69" s="57"/>
      <c r="RF69" s="57"/>
      <c r="RG69" s="57"/>
      <c r="RH69" s="57"/>
      <c r="RI69" s="57"/>
      <c r="RJ69" s="57"/>
      <c r="RK69" s="57"/>
      <c r="RL69" s="57"/>
      <c r="RM69" s="57"/>
      <c r="RN69" s="57"/>
      <c r="RO69" s="57"/>
      <c r="RP69" s="57"/>
      <c r="RQ69" s="57"/>
      <c r="RR69" s="57"/>
      <c r="RS69" s="57"/>
      <c r="RT69" s="57"/>
      <c r="RU69" s="57"/>
      <c r="RV69" s="57"/>
      <c r="RW69" s="57"/>
      <c r="RX69" s="57"/>
      <c r="RY69" s="57"/>
      <c r="RZ69" s="57"/>
      <c r="SA69" s="57"/>
      <c r="SB69" s="57"/>
      <c r="SC69" s="57"/>
      <c r="SD69" s="57"/>
      <c r="SE69" s="57"/>
      <c r="SF69" s="57"/>
      <c r="SG69" s="57"/>
      <c r="SH69" s="57"/>
      <c r="SI69" s="57"/>
      <c r="SJ69" s="57"/>
      <c r="SK69" s="57"/>
      <c r="SL69" s="57"/>
      <c r="SM69" s="57"/>
      <c r="SN69" s="57"/>
      <c r="SO69" s="57"/>
      <c r="SP69" s="57"/>
      <c r="SQ69" s="57"/>
      <c r="SR69" s="57"/>
      <c r="SS69" s="57"/>
      <c r="ST69" s="57"/>
      <c r="SU69" s="57"/>
      <c r="SV69" s="57"/>
      <c r="SW69" s="57"/>
      <c r="SX69" s="57"/>
      <c r="SY69" s="57"/>
      <c r="SZ69" s="57"/>
      <c r="TA69" s="57"/>
      <c r="TB69" s="57"/>
      <c r="TC69" s="57"/>
      <c r="TD69" s="57"/>
      <c r="TE69" s="57"/>
      <c r="TF69" s="57"/>
      <c r="TG69" s="57"/>
      <c r="TH69" s="57"/>
      <c r="TI69" s="57"/>
      <c r="TJ69" s="57"/>
      <c r="TK69" s="57"/>
      <c r="TL69" s="57"/>
      <c r="TM69" s="57"/>
      <c r="TN69" s="57"/>
      <c r="TO69" s="57"/>
      <c r="TP69" s="57"/>
      <c r="TQ69" s="57"/>
      <c r="TR69" s="57"/>
      <c r="TS69" s="57"/>
      <c r="TT69" s="57"/>
      <c r="TU69" s="57"/>
      <c r="TV69" s="57"/>
      <c r="TW69" s="57"/>
      <c r="TX69" s="57"/>
      <c r="TY69" s="57"/>
      <c r="TZ69" s="57"/>
      <c r="UA69" s="57"/>
      <c r="UB69" s="57"/>
      <c r="UC69" s="57"/>
      <c r="UD69" s="57"/>
      <c r="UE69" s="57"/>
      <c r="UF69" s="57"/>
      <c r="UG69" s="57"/>
      <c r="UH69" s="57"/>
      <c r="UI69" s="57"/>
      <c r="UJ69" s="57"/>
      <c r="UK69" s="57"/>
      <c r="UL69" s="57"/>
      <c r="UM69" s="57"/>
      <c r="UN69" s="57"/>
      <c r="UO69" s="57"/>
      <c r="UP69" s="57"/>
      <c r="UQ69" s="57"/>
      <c r="UR69" s="57"/>
      <c r="US69" s="57"/>
      <c r="UT69" s="57"/>
      <c r="UU69" s="57"/>
      <c r="UV69" s="57"/>
      <c r="UW69" s="57"/>
      <c r="UX69" s="57"/>
      <c r="UY69" s="57"/>
      <c r="UZ69" s="57"/>
      <c r="VA69" s="57"/>
      <c r="VB69" s="57"/>
      <c r="VC69" s="57"/>
      <c r="VD69" s="57"/>
      <c r="VE69" s="57"/>
      <c r="VF69" s="57"/>
      <c r="VG69" s="57"/>
      <c r="VH69" s="57"/>
      <c r="VI69" s="57"/>
      <c r="VJ69" s="57"/>
      <c r="VK69" s="57"/>
      <c r="VL69" s="57"/>
      <c r="VM69" s="57"/>
      <c r="VN69" s="57"/>
      <c r="VO69" s="57"/>
      <c r="VP69" s="57"/>
      <c r="VQ69" s="57"/>
      <c r="VR69" s="57"/>
      <c r="VS69" s="57"/>
      <c r="VT69" s="57"/>
      <c r="VU69" s="57"/>
      <c r="VV69" s="57"/>
      <c r="VW69" s="57"/>
      <c r="VX69" s="57"/>
      <c r="VY69" s="57"/>
      <c r="VZ69" s="57"/>
      <c r="WA69" s="57"/>
      <c r="WB69" s="57"/>
      <c r="WC69" s="57"/>
      <c r="WD69" s="57"/>
      <c r="WE69" s="57"/>
      <c r="WF69" s="57"/>
      <c r="WG69" s="57"/>
      <c r="WH69" s="57"/>
      <c r="WI69" s="57"/>
      <c r="WJ69" s="57"/>
      <c r="WK69" s="57"/>
      <c r="WL69" s="57"/>
      <c r="WM69" s="57"/>
      <c r="WN69" s="57"/>
      <c r="WO69" s="57"/>
      <c r="WP69" s="57"/>
      <c r="WQ69" s="57"/>
      <c r="WR69" s="57"/>
      <c r="WS69" s="57"/>
      <c r="WT69" s="57"/>
      <c r="WU69" s="57"/>
      <c r="WV69" s="57"/>
      <c r="WW69" s="57"/>
      <c r="WX69" s="57"/>
      <c r="WY69" s="57"/>
      <c r="WZ69" s="57"/>
      <c r="XA69" s="57"/>
      <c r="XB69" s="57"/>
      <c r="XC69" s="57"/>
      <c r="XD69" s="57"/>
      <c r="XE69" s="57"/>
      <c r="XF69" s="57"/>
      <c r="XG69" s="57"/>
      <c r="XH69" s="57"/>
      <c r="XI69" s="57"/>
      <c r="XJ69" s="57"/>
      <c r="XK69" s="57"/>
      <c r="XL69" s="57"/>
      <c r="XM69" s="57"/>
      <c r="XN69" s="57"/>
      <c r="XO69" s="57"/>
      <c r="XP69" s="57"/>
      <c r="XQ69" s="57"/>
      <c r="XR69" s="57"/>
      <c r="XS69" s="57"/>
      <c r="XT69" s="57"/>
      <c r="XU69" s="57"/>
      <c r="XV69" s="57"/>
      <c r="XW69" s="57"/>
      <c r="XX69" s="57"/>
      <c r="XY69" s="57"/>
      <c r="XZ69" s="57"/>
      <c r="YA69" s="57"/>
      <c r="YB69" s="57"/>
      <c r="YC69" s="57"/>
      <c r="YD69" s="57"/>
      <c r="YE69" s="57"/>
      <c r="YF69" s="57"/>
      <c r="YG69" s="57"/>
      <c r="YH69" s="57"/>
      <c r="YI69" s="57"/>
      <c r="YJ69" s="57"/>
      <c r="YK69" s="57"/>
      <c r="YL69" s="57"/>
      <c r="YM69" s="57"/>
      <c r="YN69" s="57"/>
      <c r="YO69" s="57"/>
      <c r="YP69" s="57"/>
      <c r="YQ69" s="57"/>
      <c r="YR69" s="57"/>
      <c r="YS69" s="57"/>
      <c r="YT69" s="57"/>
      <c r="YU69" s="57"/>
      <c r="YV69" s="57"/>
      <c r="YW69" s="57"/>
      <c r="YX69" s="57"/>
      <c r="YY69" s="57"/>
      <c r="YZ69" s="57"/>
      <c r="ZA69" s="57"/>
      <c r="ZB69" s="57"/>
      <c r="ZC69" s="57"/>
      <c r="ZD69" s="57"/>
      <c r="ZE69" s="57"/>
      <c r="ZF69" s="57"/>
      <c r="ZG69" s="57"/>
      <c r="ZH69" s="57"/>
      <c r="ZI69" s="57"/>
      <c r="ZJ69" s="57"/>
      <c r="ZK69" s="57"/>
      <c r="ZL69" s="57"/>
      <c r="ZM69" s="57"/>
      <c r="ZN69" s="57"/>
      <c r="ZO69" s="57"/>
      <c r="ZP69" s="57"/>
      <c r="ZQ69" s="57"/>
      <c r="ZR69" s="57"/>
      <c r="ZS69" s="57"/>
      <c r="ZT69" s="57"/>
      <c r="ZU69" s="57"/>
      <c r="ZV69" s="57"/>
      <c r="ZW69" s="57"/>
      <c r="ZX69" s="57"/>
      <c r="ZY69" s="57"/>
      <c r="ZZ69" s="57"/>
      <c r="AAA69" s="57"/>
      <c r="AAB69" s="57"/>
      <c r="AAC69" s="57"/>
      <c r="AAD69" s="57"/>
      <c r="AAE69" s="57"/>
      <c r="AAF69" s="57"/>
      <c r="AAG69" s="57"/>
      <c r="AAH69" s="57"/>
      <c r="AAI69" s="57"/>
      <c r="AAJ69" s="57"/>
      <c r="AAK69" s="57"/>
      <c r="AAL69" s="57"/>
      <c r="AAM69" s="57"/>
      <c r="AAN69" s="57"/>
      <c r="AAO69" s="57"/>
      <c r="AAP69" s="57"/>
      <c r="AAQ69" s="57"/>
      <c r="AAR69" s="57"/>
      <c r="AAS69" s="57"/>
      <c r="AAT69" s="57"/>
      <c r="AAU69" s="57"/>
      <c r="AAV69" s="57"/>
      <c r="AAW69" s="57"/>
      <c r="AAX69" s="57"/>
      <c r="AAY69" s="57"/>
      <c r="AAZ69" s="57"/>
      <c r="ABA69" s="57"/>
      <c r="ABB69" s="57"/>
      <c r="ABC69" s="57"/>
      <c r="ABD69" s="57"/>
      <c r="ABE69" s="57"/>
      <c r="ABF69" s="57"/>
      <c r="ABG69" s="57"/>
      <c r="ABH69" s="57"/>
      <c r="ABI69" s="57"/>
      <c r="ABJ69" s="57"/>
      <c r="ABK69" s="57"/>
      <c r="ABL69" s="57"/>
      <c r="ABM69" s="57"/>
      <c r="ABN69" s="57"/>
      <c r="ABO69" s="57"/>
      <c r="ABP69" s="57"/>
      <c r="ABQ69" s="57"/>
      <c r="ABR69" s="57"/>
      <c r="ABS69" s="57"/>
      <c r="ABT69" s="57"/>
      <c r="ABU69" s="57"/>
      <c r="ABV69" s="57"/>
      <c r="ABW69" s="57"/>
      <c r="ABX69" s="57"/>
      <c r="ABY69" s="57"/>
      <c r="ABZ69" s="57"/>
      <c r="ACA69" s="57"/>
      <c r="ACB69" s="57"/>
      <c r="ACC69" s="57"/>
      <c r="ACD69" s="57"/>
      <c r="ACE69" s="57"/>
      <c r="ACF69" s="57"/>
      <c r="ACG69" s="57"/>
      <c r="ACH69" s="57"/>
      <c r="ACI69" s="57"/>
      <c r="ACJ69" s="57"/>
      <c r="ACK69" s="57"/>
      <c r="ACL69" s="57"/>
      <c r="ACM69" s="57"/>
      <c r="ACN69" s="57"/>
      <c r="ACO69" s="57"/>
      <c r="ACP69" s="57"/>
      <c r="ACQ69" s="57"/>
      <c r="ACR69" s="57"/>
      <c r="ACS69" s="57"/>
      <c r="ACT69" s="57"/>
      <c r="ACU69" s="57"/>
      <c r="ACV69" s="57"/>
      <c r="ACW69" s="57"/>
      <c r="ACX69" s="57"/>
      <c r="ACY69" s="57"/>
      <c r="ACZ69" s="57"/>
      <c r="ADA69" s="57"/>
      <c r="ADB69" s="57"/>
      <c r="ADC69" s="57"/>
      <c r="ADD69" s="57"/>
      <c r="ADE69" s="57"/>
      <c r="ADF69" s="57"/>
      <c r="ADG69" s="57"/>
      <c r="ADH69" s="57"/>
      <c r="ADI69" s="57"/>
      <c r="ADJ69" s="57"/>
      <c r="ADK69" s="57"/>
      <c r="ADL69" s="57"/>
      <c r="ADM69" s="57"/>
      <c r="ADN69" s="57"/>
      <c r="ADO69" s="57"/>
      <c r="ADP69" s="57"/>
      <c r="ADQ69" s="57"/>
      <c r="ADR69" s="57"/>
      <c r="ADS69" s="57"/>
      <c r="ADT69" s="57"/>
      <c r="ADU69" s="57"/>
      <c r="ADV69" s="57"/>
      <c r="ADW69" s="57"/>
      <c r="ADX69" s="57"/>
      <c r="ADY69" s="57"/>
      <c r="ADZ69" s="57"/>
      <c r="AEA69" s="57"/>
      <c r="AEB69" s="57"/>
      <c r="AEC69" s="57"/>
      <c r="AED69" s="57"/>
      <c r="AEE69" s="57"/>
      <c r="AEF69" s="57"/>
      <c r="AEG69" s="57"/>
      <c r="AEH69" s="57"/>
      <c r="AEI69" s="57"/>
      <c r="AEJ69" s="57"/>
      <c r="AEK69" s="57"/>
      <c r="AEL69" s="57"/>
      <c r="AEM69" s="57"/>
      <c r="AEN69" s="57"/>
      <c r="AEO69" s="57"/>
      <c r="AEP69" s="57"/>
      <c r="AEQ69" s="57"/>
      <c r="AER69" s="57"/>
      <c r="AES69" s="57"/>
      <c r="AET69" s="57"/>
      <c r="AEU69" s="57"/>
      <c r="AEV69" s="57"/>
      <c r="AEW69" s="57"/>
      <c r="AEX69" s="57"/>
      <c r="AEY69" s="57"/>
      <c r="AEZ69" s="57"/>
      <c r="AFA69" s="57"/>
      <c r="AFB69" s="57"/>
      <c r="AFC69" s="57"/>
      <c r="AFD69" s="57"/>
      <c r="AFE69" s="57"/>
      <c r="AFF69" s="57"/>
      <c r="AFG69" s="57"/>
      <c r="AFH69" s="57"/>
      <c r="AFI69" s="57"/>
      <c r="AFJ69" s="57"/>
      <c r="AFK69" s="57"/>
      <c r="AFL69" s="57"/>
      <c r="AFM69" s="57"/>
      <c r="AFN69" s="57"/>
      <c r="AFO69" s="57"/>
      <c r="AFP69" s="57"/>
      <c r="AFQ69" s="57"/>
      <c r="AFR69" s="57"/>
      <c r="AFS69" s="57"/>
      <c r="AFT69" s="57"/>
      <c r="AFU69" s="57"/>
      <c r="AFV69" s="57"/>
      <c r="AFW69" s="57"/>
      <c r="AFX69" s="57"/>
      <c r="AFY69" s="57"/>
      <c r="AFZ69" s="57"/>
      <c r="AGA69" s="57"/>
      <c r="AGB69" s="57"/>
      <c r="AGC69" s="57"/>
      <c r="AGD69" s="57"/>
      <c r="AGE69" s="57"/>
      <c r="AGF69" s="57"/>
      <c r="AGG69" s="57"/>
      <c r="AGH69" s="57"/>
      <c r="AGI69" s="57"/>
      <c r="AGJ69" s="57"/>
      <c r="AGK69" s="57"/>
      <c r="AGL69" s="57"/>
      <c r="AGM69" s="57"/>
      <c r="AGN69" s="57"/>
      <c r="AGO69" s="57"/>
      <c r="AGP69" s="57"/>
      <c r="AGQ69" s="57"/>
      <c r="AGR69" s="57"/>
      <c r="AGS69" s="57"/>
      <c r="AGT69" s="57"/>
      <c r="AGU69" s="57"/>
      <c r="AGV69" s="57"/>
      <c r="AGW69" s="57"/>
      <c r="AGX69" s="57"/>
      <c r="AGY69" s="57"/>
      <c r="AGZ69" s="57"/>
      <c r="AHA69" s="57"/>
      <c r="AHB69" s="57"/>
      <c r="AHC69" s="57"/>
      <c r="AHD69" s="57"/>
      <c r="AHE69" s="57"/>
      <c r="AHF69" s="57"/>
      <c r="AHG69" s="57"/>
      <c r="AHH69" s="57"/>
      <c r="AHI69" s="57"/>
      <c r="AHJ69" s="57"/>
      <c r="AHK69" s="57"/>
      <c r="AHL69" s="57"/>
      <c r="AHM69" s="57"/>
      <c r="AHN69" s="57"/>
      <c r="AHO69" s="57"/>
      <c r="AHP69" s="57"/>
      <c r="AHQ69" s="57"/>
      <c r="AHR69" s="57"/>
      <c r="AHS69" s="57"/>
      <c r="AHT69" s="57"/>
      <c r="AHU69" s="57"/>
      <c r="AHV69" s="57"/>
      <c r="AHW69" s="57"/>
      <c r="AHX69" s="57"/>
      <c r="AHY69" s="57"/>
      <c r="AHZ69" s="57"/>
      <c r="AIA69" s="57"/>
      <c r="AIB69" s="57"/>
      <c r="AIC69" s="57"/>
      <c r="AID69" s="57"/>
      <c r="AIE69" s="57"/>
      <c r="AIF69" s="57"/>
      <c r="AIG69" s="57"/>
      <c r="AIH69" s="57"/>
      <c r="AII69" s="57"/>
      <c r="AIJ69" s="57"/>
      <c r="AIK69" s="57"/>
      <c r="AIL69" s="57"/>
      <c r="AIM69" s="57"/>
      <c r="AIN69" s="57"/>
      <c r="AIO69" s="57"/>
      <c r="AIP69" s="57"/>
      <c r="AIQ69" s="57"/>
      <c r="AIR69" s="57"/>
      <c r="AIS69" s="57"/>
      <c r="AIT69" s="57"/>
      <c r="AIU69" s="57"/>
      <c r="AIV69" s="57"/>
      <c r="AIW69" s="57"/>
      <c r="AIX69" s="57"/>
      <c r="AIY69" s="57"/>
      <c r="AIZ69" s="57"/>
      <c r="AJA69" s="57"/>
      <c r="AJB69" s="57"/>
      <c r="AJC69" s="57"/>
      <c r="AJD69" s="57"/>
      <c r="AJE69" s="57"/>
      <c r="AJF69" s="57"/>
      <c r="AJG69" s="57"/>
      <c r="AJH69" s="57"/>
      <c r="AJI69" s="57"/>
      <c r="AJJ69" s="57"/>
      <c r="AJK69" s="57"/>
      <c r="AJL69" s="57"/>
      <c r="AJM69" s="57"/>
      <c r="AJN69" s="57"/>
      <c r="AJO69" s="57"/>
      <c r="AJP69" s="57"/>
      <c r="AJQ69" s="57"/>
      <c r="AJR69" s="57"/>
      <c r="AJS69" s="57"/>
      <c r="AJT69" s="57"/>
      <c r="AJU69" s="57"/>
      <c r="AJV69" s="57"/>
      <c r="AJW69" s="57"/>
      <c r="AJX69" s="57"/>
      <c r="AJY69" s="57"/>
      <c r="AJZ69" s="57"/>
      <c r="AKA69" s="57"/>
      <c r="AKB69" s="57"/>
      <c r="AKC69" s="57"/>
      <c r="AKD69" s="57"/>
      <c r="AKE69" s="57"/>
      <c r="AKF69" s="57"/>
      <c r="AKG69" s="57"/>
      <c r="AKH69" s="57"/>
      <c r="AKI69" s="57"/>
      <c r="AKJ69" s="57"/>
      <c r="AKK69" s="57"/>
      <c r="AKL69" s="57"/>
      <c r="AKM69" s="57"/>
      <c r="AKN69" s="57"/>
      <c r="AKO69" s="57"/>
      <c r="AKP69" s="57"/>
      <c r="AKQ69" s="57"/>
      <c r="AKR69" s="57"/>
      <c r="AKS69" s="57"/>
      <c r="AKT69" s="57"/>
      <c r="AKU69" s="57"/>
      <c r="AKV69" s="57"/>
      <c r="AKW69" s="57"/>
      <c r="AKX69" s="57"/>
      <c r="AKY69" s="57"/>
      <c r="AKZ69" s="57"/>
      <c r="ALA69" s="57"/>
      <c r="ALB69" s="57"/>
      <c r="ALC69" s="57"/>
      <c r="ALD69" s="57"/>
      <c r="ALE69" s="57"/>
      <c r="ALF69" s="57"/>
      <c r="ALG69" s="57"/>
      <c r="ALH69" s="57"/>
      <c r="ALI69" s="57"/>
      <c r="ALJ69" s="57"/>
      <c r="ALK69" s="57"/>
      <c r="ALL69" s="57"/>
      <c r="ALM69" s="57"/>
      <c r="ALN69" s="57"/>
      <c r="ALO69" s="57"/>
      <c r="ALP69" s="57"/>
      <c r="ALQ69" s="57"/>
      <c r="ALR69" s="57"/>
      <c r="ALS69" s="57"/>
      <c r="ALT69" s="57"/>
      <c r="ALU69" s="57"/>
      <c r="ALV69" s="57"/>
      <c r="ALW69" s="57"/>
      <c r="ALX69" s="57"/>
      <c r="ALY69" s="57"/>
      <c r="ALZ69" s="57"/>
      <c r="AMA69" s="57"/>
      <c r="AMB69" s="57"/>
      <c r="AMC69" s="57"/>
      <c r="AMD69" s="57"/>
      <c r="AME69" s="57"/>
    </row>
    <row r="70" spans="1:1019">
      <c r="A70" s="3" t="s">
        <v>48</v>
      </c>
      <c r="B70" s="29" t="s">
        <v>202</v>
      </c>
      <c r="C70" s="29" t="s">
        <v>203</v>
      </c>
      <c r="D70" s="15"/>
      <c r="E70" s="53"/>
      <c r="F70" s="10" t="s">
        <v>66</v>
      </c>
      <c r="G70" s="10" t="s">
        <v>204</v>
      </c>
      <c r="H70" s="12">
        <v>50</v>
      </c>
      <c r="I70" s="10" t="s">
        <v>135</v>
      </c>
      <c r="J70" s="10">
        <f t="shared" si="2"/>
        <v>25000</v>
      </c>
      <c r="K70" s="14"/>
      <c r="L70" s="58"/>
      <c r="M70" s="58"/>
      <c r="N70" s="59"/>
      <c r="O70" s="12"/>
      <c r="P70" s="10"/>
      <c r="Q70" s="56"/>
      <c r="R70" s="10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  <c r="HI70" s="57"/>
      <c r="HJ70" s="57"/>
      <c r="HK70" s="57"/>
      <c r="HL70" s="57"/>
      <c r="HM70" s="57"/>
      <c r="HN70" s="57"/>
      <c r="HO70" s="57"/>
      <c r="HP70" s="57"/>
      <c r="HQ70" s="57"/>
      <c r="HR70" s="57"/>
      <c r="HS70" s="57"/>
      <c r="HT70" s="57"/>
      <c r="HU70" s="57"/>
      <c r="HV70" s="57"/>
      <c r="HW70" s="57"/>
      <c r="HX70" s="57"/>
      <c r="HY70" s="57"/>
      <c r="HZ70" s="57"/>
      <c r="IA70" s="57"/>
      <c r="IB70" s="57"/>
      <c r="IC70" s="57"/>
      <c r="ID70" s="57"/>
      <c r="IE70" s="57"/>
      <c r="IF70" s="57"/>
      <c r="IG70" s="57"/>
      <c r="IH70" s="57"/>
      <c r="II70" s="57"/>
      <c r="IJ70" s="57"/>
      <c r="IK70" s="57"/>
      <c r="IL70" s="57"/>
      <c r="IM70" s="57"/>
      <c r="IN70" s="57"/>
      <c r="IO70" s="57"/>
      <c r="IP70" s="57"/>
      <c r="IQ70" s="57"/>
      <c r="IR70" s="57"/>
      <c r="IS70" s="57"/>
      <c r="IT70" s="57"/>
      <c r="IU70" s="57"/>
      <c r="IV70" s="57"/>
      <c r="IW70" s="57"/>
      <c r="IX70" s="57"/>
      <c r="IY70" s="57"/>
      <c r="IZ70" s="57"/>
      <c r="JA70" s="57"/>
      <c r="JB70" s="57"/>
      <c r="JC70" s="57"/>
      <c r="JD70" s="57"/>
      <c r="JE70" s="57"/>
      <c r="JF70" s="57"/>
      <c r="JG70" s="57"/>
      <c r="JH70" s="57"/>
      <c r="JI70" s="57"/>
      <c r="JJ70" s="57"/>
      <c r="JK70" s="57"/>
      <c r="JL70" s="57"/>
      <c r="JM70" s="57"/>
      <c r="JN70" s="57"/>
      <c r="JO70" s="57"/>
      <c r="JP70" s="57"/>
      <c r="JQ70" s="57"/>
      <c r="JR70" s="57"/>
      <c r="JS70" s="57"/>
      <c r="JT70" s="57"/>
      <c r="JU70" s="57"/>
      <c r="JV70" s="57"/>
      <c r="JW70" s="57"/>
      <c r="JX70" s="57"/>
      <c r="JY70" s="57"/>
      <c r="JZ70" s="57"/>
      <c r="KA70" s="57"/>
      <c r="KB70" s="57"/>
      <c r="KC70" s="57"/>
      <c r="KD70" s="57"/>
      <c r="KE70" s="57"/>
      <c r="KF70" s="57"/>
      <c r="KG70" s="57"/>
      <c r="KH70" s="57"/>
      <c r="KI70" s="57"/>
      <c r="KJ70" s="57"/>
      <c r="KK70" s="57"/>
      <c r="KL70" s="57"/>
      <c r="KM70" s="57"/>
      <c r="KN70" s="57"/>
      <c r="KO70" s="57"/>
      <c r="KP70" s="57"/>
      <c r="KQ70" s="57"/>
      <c r="KR70" s="57"/>
      <c r="KS70" s="57"/>
      <c r="KT70" s="57"/>
      <c r="KU70" s="57"/>
      <c r="KV70" s="57"/>
      <c r="KW70" s="57"/>
      <c r="KX70" s="57"/>
      <c r="KY70" s="57"/>
      <c r="KZ70" s="57"/>
      <c r="LA70" s="57"/>
      <c r="LB70" s="57"/>
      <c r="LC70" s="57"/>
      <c r="LD70" s="57"/>
      <c r="LE70" s="57"/>
      <c r="LF70" s="57"/>
      <c r="LG70" s="57"/>
      <c r="LH70" s="57"/>
      <c r="LI70" s="57"/>
      <c r="LJ70" s="57"/>
      <c r="LK70" s="57"/>
      <c r="LL70" s="57"/>
      <c r="LM70" s="57"/>
      <c r="LN70" s="57"/>
      <c r="LO70" s="57"/>
      <c r="LP70" s="57"/>
      <c r="LQ70" s="57"/>
      <c r="LR70" s="57"/>
      <c r="LS70" s="57"/>
      <c r="LT70" s="57"/>
      <c r="LU70" s="57"/>
      <c r="LV70" s="57"/>
      <c r="LW70" s="57"/>
      <c r="LX70" s="57"/>
      <c r="LY70" s="57"/>
      <c r="LZ70" s="57"/>
      <c r="MA70" s="57"/>
      <c r="MB70" s="57"/>
      <c r="MC70" s="57"/>
      <c r="MD70" s="57"/>
      <c r="ME70" s="57"/>
      <c r="MF70" s="57"/>
      <c r="MG70" s="57"/>
      <c r="MH70" s="57"/>
      <c r="MI70" s="57"/>
      <c r="MJ70" s="57"/>
      <c r="MK70" s="57"/>
      <c r="ML70" s="57"/>
      <c r="MM70" s="57"/>
      <c r="MN70" s="57"/>
      <c r="MO70" s="57"/>
      <c r="MP70" s="57"/>
      <c r="MQ70" s="57"/>
      <c r="MR70" s="57"/>
      <c r="MS70" s="57"/>
      <c r="MT70" s="57"/>
      <c r="MU70" s="57"/>
      <c r="MV70" s="57"/>
      <c r="MW70" s="57"/>
      <c r="MX70" s="57"/>
      <c r="MY70" s="57"/>
      <c r="MZ70" s="57"/>
      <c r="NA70" s="57"/>
      <c r="NB70" s="57"/>
      <c r="NC70" s="57"/>
      <c r="ND70" s="57"/>
      <c r="NE70" s="57"/>
      <c r="NF70" s="57"/>
      <c r="NG70" s="57"/>
      <c r="NH70" s="57"/>
      <c r="NI70" s="57"/>
      <c r="NJ70" s="57"/>
      <c r="NK70" s="57"/>
      <c r="NL70" s="57"/>
      <c r="NM70" s="57"/>
      <c r="NN70" s="57"/>
      <c r="NO70" s="57"/>
      <c r="NP70" s="57"/>
      <c r="NQ70" s="57"/>
      <c r="NR70" s="57"/>
      <c r="NS70" s="57"/>
      <c r="NT70" s="57"/>
      <c r="NU70" s="57"/>
      <c r="NV70" s="57"/>
      <c r="NW70" s="57"/>
      <c r="NX70" s="57"/>
      <c r="NY70" s="57"/>
      <c r="NZ70" s="57"/>
      <c r="OA70" s="57"/>
      <c r="OB70" s="57"/>
      <c r="OC70" s="57"/>
      <c r="OD70" s="57"/>
      <c r="OE70" s="57"/>
      <c r="OF70" s="57"/>
      <c r="OG70" s="57"/>
      <c r="OH70" s="57"/>
      <c r="OI70" s="57"/>
      <c r="OJ70" s="57"/>
      <c r="OK70" s="57"/>
      <c r="OL70" s="57"/>
      <c r="OM70" s="57"/>
      <c r="ON70" s="57"/>
      <c r="OO70" s="57"/>
      <c r="OP70" s="57"/>
      <c r="OQ70" s="57"/>
      <c r="OR70" s="57"/>
      <c r="OS70" s="57"/>
      <c r="OT70" s="57"/>
      <c r="OU70" s="57"/>
      <c r="OV70" s="57"/>
      <c r="OW70" s="57"/>
      <c r="OX70" s="57"/>
      <c r="OY70" s="57"/>
      <c r="OZ70" s="57"/>
      <c r="PA70" s="57"/>
      <c r="PB70" s="57"/>
      <c r="PC70" s="57"/>
      <c r="PD70" s="57"/>
      <c r="PE70" s="57"/>
      <c r="PF70" s="57"/>
      <c r="PG70" s="57"/>
      <c r="PH70" s="57"/>
      <c r="PI70" s="57"/>
      <c r="PJ70" s="57"/>
      <c r="PK70" s="57"/>
      <c r="PL70" s="57"/>
      <c r="PM70" s="57"/>
      <c r="PN70" s="57"/>
      <c r="PO70" s="57"/>
      <c r="PP70" s="57"/>
      <c r="PQ70" s="57"/>
      <c r="PR70" s="57"/>
      <c r="PS70" s="57"/>
      <c r="PT70" s="57"/>
      <c r="PU70" s="57"/>
      <c r="PV70" s="57"/>
      <c r="PW70" s="57"/>
      <c r="PX70" s="57"/>
      <c r="PY70" s="57"/>
      <c r="PZ70" s="57"/>
      <c r="QA70" s="57"/>
      <c r="QB70" s="57"/>
      <c r="QC70" s="57"/>
      <c r="QD70" s="57"/>
      <c r="QE70" s="57"/>
      <c r="QF70" s="57"/>
      <c r="QG70" s="57"/>
      <c r="QH70" s="57"/>
      <c r="QI70" s="57"/>
      <c r="QJ70" s="57"/>
      <c r="QK70" s="57"/>
      <c r="QL70" s="57"/>
      <c r="QM70" s="57"/>
      <c r="QN70" s="57"/>
      <c r="QO70" s="57"/>
      <c r="QP70" s="57"/>
      <c r="QQ70" s="57"/>
      <c r="QR70" s="57"/>
      <c r="QS70" s="57"/>
      <c r="QT70" s="57"/>
      <c r="QU70" s="57"/>
      <c r="QV70" s="57"/>
      <c r="QW70" s="57"/>
      <c r="QX70" s="57"/>
      <c r="QY70" s="57"/>
      <c r="QZ70" s="57"/>
      <c r="RA70" s="57"/>
      <c r="RB70" s="57"/>
      <c r="RC70" s="57"/>
      <c r="RD70" s="57"/>
      <c r="RE70" s="57"/>
      <c r="RF70" s="57"/>
      <c r="RG70" s="57"/>
      <c r="RH70" s="57"/>
      <c r="RI70" s="57"/>
      <c r="RJ70" s="57"/>
      <c r="RK70" s="57"/>
      <c r="RL70" s="57"/>
      <c r="RM70" s="57"/>
      <c r="RN70" s="57"/>
      <c r="RO70" s="57"/>
      <c r="RP70" s="57"/>
      <c r="RQ70" s="57"/>
      <c r="RR70" s="57"/>
      <c r="RS70" s="57"/>
      <c r="RT70" s="57"/>
      <c r="RU70" s="57"/>
      <c r="RV70" s="57"/>
      <c r="RW70" s="57"/>
      <c r="RX70" s="57"/>
      <c r="RY70" s="57"/>
      <c r="RZ70" s="57"/>
      <c r="SA70" s="57"/>
      <c r="SB70" s="57"/>
      <c r="SC70" s="57"/>
      <c r="SD70" s="57"/>
      <c r="SE70" s="57"/>
      <c r="SF70" s="57"/>
      <c r="SG70" s="57"/>
      <c r="SH70" s="57"/>
      <c r="SI70" s="57"/>
      <c r="SJ70" s="57"/>
      <c r="SK70" s="57"/>
      <c r="SL70" s="57"/>
      <c r="SM70" s="57"/>
      <c r="SN70" s="57"/>
      <c r="SO70" s="57"/>
      <c r="SP70" s="57"/>
      <c r="SQ70" s="57"/>
      <c r="SR70" s="57"/>
      <c r="SS70" s="57"/>
      <c r="ST70" s="57"/>
      <c r="SU70" s="57"/>
      <c r="SV70" s="57"/>
      <c r="SW70" s="57"/>
      <c r="SX70" s="57"/>
      <c r="SY70" s="57"/>
      <c r="SZ70" s="57"/>
      <c r="TA70" s="57"/>
      <c r="TB70" s="57"/>
      <c r="TC70" s="57"/>
      <c r="TD70" s="57"/>
      <c r="TE70" s="57"/>
      <c r="TF70" s="57"/>
      <c r="TG70" s="57"/>
      <c r="TH70" s="57"/>
      <c r="TI70" s="57"/>
      <c r="TJ70" s="57"/>
      <c r="TK70" s="57"/>
      <c r="TL70" s="57"/>
      <c r="TM70" s="57"/>
      <c r="TN70" s="57"/>
      <c r="TO70" s="57"/>
      <c r="TP70" s="57"/>
      <c r="TQ70" s="57"/>
      <c r="TR70" s="57"/>
      <c r="TS70" s="57"/>
      <c r="TT70" s="57"/>
      <c r="TU70" s="57"/>
      <c r="TV70" s="57"/>
      <c r="TW70" s="57"/>
      <c r="TX70" s="57"/>
      <c r="TY70" s="57"/>
      <c r="TZ70" s="57"/>
      <c r="UA70" s="57"/>
      <c r="UB70" s="57"/>
      <c r="UC70" s="57"/>
      <c r="UD70" s="57"/>
      <c r="UE70" s="57"/>
      <c r="UF70" s="57"/>
      <c r="UG70" s="57"/>
      <c r="UH70" s="57"/>
      <c r="UI70" s="57"/>
      <c r="UJ70" s="57"/>
      <c r="UK70" s="57"/>
      <c r="UL70" s="57"/>
      <c r="UM70" s="57"/>
      <c r="UN70" s="57"/>
      <c r="UO70" s="57"/>
      <c r="UP70" s="57"/>
      <c r="UQ70" s="57"/>
      <c r="UR70" s="57"/>
      <c r="US70" s="57"/>
      <c r="UT70" s="57"/>
      <c r="UU70" s="57"/>
      <c r="UV70" s="57"/>
      <c r="UW70" s="57"/>
      <c r="UX70" s="57"/>
      <c r="UY70" s="57"/>
      <c r="UZ70" s="57"/>
      <c r="VA70" s="57"/>
      <c r="VB70" s="57"/>
      <c r="VC70" s="57"/>
      <c r="VD70" s="57"/>
      <c r="VE70" s="57"/>
      <c r="VF70" s="57"/>
      <c r="VG70" s="57"/>
      <c r="VH70" s="57"/>
      <c r="VI70" s="57"/>
      <c r="VJ70" s="57"/>
      <c r="VK70" s="57"/>
      <c r="VL70" s="57"/>
      <c r="VM70" s="57"/>
      <c r="VN70" s="57"/>
      <c r="VO70" s="57"/>
      <c r="VP70" s="57"/>
      <c r="VQ70" s="57"/>
      <c r="VR70" s="57"/>
      <c r="VS70" s="57"/>
      <c r="VT70" s="57"/>
      <c r="VU70" s="57"/>
      <c r="VV70" s="57"/>
      <c r="VW70" s="57"/>
      <c r="VX70" s="57"/>
      <c r="VY70" s="57"/>
      <c r="VZ70" s="57"/>
      <c r="WA70" s="57"/>
      <c r="WB70" s="57"/>
      <c r="WC70" s="57"/>
      <c r="WD70" s="57"/>
      <c r="WE70" s="57"/>
      <c r="WF70" s="57"/>
      <c r="WG70" s="57"/>
      <c r="WH70" s="57"/>
      <c r="WI70" s="57"/>
      <c r="WJ70" s="57"/>
      <c r="WK70" s="57"/>
      <c r="WL70" s="57"/>
      <c r="WM70" s="57"/>
      <c r="WN70" s="57"/>
      <c r="WO70" s="57"/>
      <c r="WP70" s="57"/>
      <c r="WQ70" s="57"/>
      <c r="WR70" s="57"/>
      <c r="WS70" s="57"/>
      <c r="WT70" s="57"/>
      <c r="WU70" s="57"/>
      <c r="WV70" s="57"/>
      <c r="WW70" s="57"/>
      <c r="WX70" s="57"/>
      <c r="WY70" s="57"/>
      <c r="WZ70" s="57"/>
      <c r="XA70" s="57"/>
      <c r="XB70" s="57"/>
      <c r="XC70" s="57"/>
      <c r="XD70" s="57"/>
      <c r="XE70" s="57"/>
      <c r="XF70" s="57"/>
      <c r="XG70" s="57"/>
      <c r="XH70" s="57"/>
      <c r="XI70" s="57"/>
      <c r="XJ70" s="57"/>
      <c r="XK70" s="57"/>
      <c r="XL70" s="57"/>
      <c r="XM70" s="57"/>
      <c r="XN70" s="57"/>
      <c r="XO70" s="57"/>
      <c r="XP70" s="57"/>
      <c r="XQ70" s="57"/>
      <c r="XR70" s="57"/>
      <c r="XS70" s="57"/>
      <c r="XT70" s="57"/>
      <c r="XU70" s="57"/>
      <c r="XV70" s="57"/>
      <c r="XW70" s="57"/>
      <c r="XX70" s="57"/>
      <c r="XY70" s="57"/>
      <c r="XZ70" s="57"/>
      <c r="YA70" s="57"/>
      <c r="YB70" s="57"/>
      <c r="YC70" s="57"/>
      <c r="YD70" s="57"/>
      <c r="YE70" s="57"/>
      <c r="YF70" s="57"/>
      <c r="YG70" s="57"/>
      <c r="YH70" s="57"/>
      <c r="YI70" s="57"/>
      <c r="YJ70" s="57"/>
      <c r="YK70" s="57"/>
      <c r="YL70" s="57"/>
      <c r="YM70" s="57"/>
      <c r="YN70" s="57"/>
      <c r="YO70" s="57"/>
      <c r="YP70" s="57"/>
      <c r="YQ70" s="57"/>
      <c r="YR70" s="57"/>
      <c r="YS70" s="57"/>
      <c r="YT70" s="57"/>
      <c r="YU70" s="57"/>
      <c r="YV70" s="57"/>
      <c r="YW70" s="57"/>
      <c r="YX70" s="57"/>
      <c r="YY70" s="57"/>
      <c r="YZ70" s="57"/>
      <c r="ZA70" s="57"/>
      <c r="ZB70" s="57"/>
      <c r="ZC70" s="57"/>
      <c r="ZD70" s="57"/>
      <c r="ZE70" s="57"/>
      <c r="ZF70" s="57"/>
      <c r="ZG70" s="57"/>
      <c r="ZH70" s="57"/>
      <c r="ZI70" s="57"/>
      <c r="ZJ70" s="57"/>
      <c r="ZK70" s="57"/>
      <c r="ZL70" s="57"/>
      <c r="ZM70" s="57"/>
      <c r="ZN70" s="57"/>
      <c r="ZO70" s="57"/>
      <c r="ZP70" s="57"/>
      <c r="ZQ70" s="57"/>
      <c r="ZR70" s="57"/>
      <c r="ZS70" s="57"/>
      <c r="ZT70" s="57"/>
      <c r="ZU70" s="57"/>
      <c r="ZV70" s="57"/>
      <c r="ZW70" s="57"/>
      <c r="ZX70" s="57"/>
      <c r="ZY70" s="57"/>
      <c r="ZZ70" s="57"/>
      <c r="AAA70" s="57"/>
      <c r="AAB70" s="57"/>
      <c r="AAC70" s="57"/>
      <c r="AAD70" s="57"/>
      <c r="AAE70" s="57"/>
      <c r="AAF70" s="57"/>
      <c r="AAG70" s="57"/>
      <c r="AAH70" s="57"/>
      <c r="AAI70" s="57"/>
      <c r="AAJ70" s="57"/>
      <c r="AAK70" s="57"/>
      <c r="AAL70" s="57"/>
      <c r="AAM70" s="57"/>
      <c r="AAN70" s="57"/>
      <c r="AAO70" s="57"/>
      <c r="AAP70" s="57"/>
      <c r="AAQ70" s="57"/>
      <c r="AAR70" s="57"/>
      <c r="AAS70" s="57"/>
      <c r="AAT70" s="57"/>
      <c r="AAU70" s="57"/>
      <c r="AAV70" s="57"/>
      <c r="AAW70" s="57"/>
      <c r="AAX70" s="57"/>
      <c r="AAY70" s="57"/>
      <c r="AAZ70" s="57"/>
      <c r="ABA70" s="57"/>
      <c r="ABB70" s="57"/>
      <c r="ABC70" s="57"/>
      <c r="ABD70" s="57"/>
      <c r="ABE70" s="57"/>
      <c r="ABF70" s="57"/>
      <c r="ABG70" s="57"/>
      <c r="ABH70" s="57"/>
      <c r="ABI70" s="57"/>
      <c r="ABJ70" s="57"/>
      <c r="ABK70" s="57"/>
      <c r="ABL70" s="57"/>
      <c r="ABM70" s="57"/>
      <c r="ABN70" s="57"/>
      <c r="ABO70" s="57"/>
      <c r="ABP70" s="57"/>
      <c r="ABQ70" s="57"/>
      <c r="ABR70" s="57"/>
      <c r="ABS70" s="57"/>
      <c r="ABT70" s="57"/>
      <c r="ABU70" s="57"/>
      <c r="ABV70" s="57"/>
      <c r="ABW70" s="57"/>
      <c r="ABX70" s="57"/>
      <c r="ABY70" s="57"/>
      <c r="ABZ70" s="57"/>
      <c r="ACA70" s="57"/>
      <c r="ACB70" s="57"/>
      <c r="ACC70" s="57"/>
      <c r="ACD70" s="57"/>
      <c r="ACE70" s="57"/>
      <c r="ACF70" s="57"/>
      <c r="ACG70" s="57"/>
      <c r="ACH70" s="57"/>
      <c r="ACI70" s="57"/>
      <c r="ACJ70" s="57"/>
      <c r="ACK70" s="57"/>
      <c r="ACL70" s="57"/>
      <c r="ACM70" s="57"/>
      <c r="ACN70" s="57"/>
      <c r="ACO70" s="57"/>
      <c r="ACP70" s="57"/>
      <c r="ACQ70" s="57"/>
      <c r="ACR70" s="57"/>
      <c r="ACS70" s="57"/>
      <c r="ACT70" s="57"/>
      <c r="ACU70" s="57"/>
      <c r="ACV70" s="57"/>
      <c r="ACW70" s="57"/>
      <c r="ACX70" s="57"/>
      <c r="ACY70" s="57"/>
      <c r="ACZ70" s="57"/>
      <c r="ADA70" s="57"/>
      <c r="ADB70" s="57"/>
      <c r="ADC70" s="57"/>
      <c r="ADD70" s="57"/>
      <c r="ADE70" s="57"/>
      <c r="ADF70" s="57"/>
      <c r="ADG70" s="57"/>
      <c r="ADH70" s="57"/>
      <c r="ADI70" s="57"/>
      <c r="ADJ70" s="57"/>
      <c r="ADK70" s="57"/>
      <c r="ADL70" s="57"/>
      <c r="ADM70" s="57"/>
      <c r="ADN70" s="57"/>
      <c r="ADO70" s="57"/>
      <c r="ADP70" s="57"/>
      <c r="ADQ70" s="57"/>
      <c r="ADR70" s="57"/>
      <c r="ADS70" s="57"/>
      <c r="ADT70" s="57"/>
      <c r="ADU70" s="57"/>
      <c r="ADV70" s="57"/>
      <c r="ADW70" s="57"/>
      <c r="ADX70" s="57"/>
      <c r="ADY70" s="57"/>
      <c r="ADZ70" s="57"/>
      <c r="AEA70" s="57"/>
      <c r="AEB70" s="57"/>
      <c r="AEC70" s="57"/>
      <c r="AED70" s="57"/>
      <c r="AEE70" s="57"/>
      <c r="AEF70" s="57"/>
      <c r="AEG70" s="57"/>
      <c r="AEH70" s="57"/>
      <c r="AEI70" s="57"/>
      <c r="AEJ70" s="57"/>
      <c r="AEK70" s="57"/>
      <c r="AEL70" s="57"/>
      <c r="AEM70" s="57"/>
      <c r="AEN70" s="57"/>
      <c r="AEO70" s="57"/>
      <c r="AEP70" s="57"/>
      <c r="AEQ70" s="57"/>
      <c r="AER70" s="57"/>
      <c r="AES70" s="57"/>
      <c r="AET70" s="57"/>
      <c r="AEU70" s="57"/>
      <c r="AEV70" s="57"/>
      <c r="AEW70" s="57"/>
      <c r="AEX70" s="57"/>
      <c r="AEY70" s="57"/>
      <c r="AEZ70" s="57"/>
      <c r="AFA70" s="57"/>
      <c r="AFB70" s="57"/>
      <c r="AFC70" s="57"/>
      <c r="AFD70" s="57"/>
      <c r="AFE70" s="57"/>
      <c r="AFF70" s="57"/>
      <c r="AFG70" s="57"/>
      <c r="AFH70" s="57"/>
      <c r="AFI70" s="57"/>
      <c r="AFJ70" s="57"/>
      <c r="AFK70" s="57"/>
      <c r="AFL70" s="57"/>
      <c r="AFM70" s="57"/>
      <c r="AFN70" s="57"/>
      <c r="AFO70" s="57"/>
      <c r="AFP70" s="57"/>
      <c r="AFQ70" s="57"/>
      <c r="AFR70" s="57"/>
      <c r="AFS70" s="57"/>
      <c r="AFT70" s="57"/>
      <c r="AFU70" s="57"/>
      <c r="AFV70" s="57"/>
      <c r="AFW70" s="57"/>
      <c r="AFX70" s="57"/>
      <c r="AFY70" s="57"/>
      <c r="AFZ70" s="57"/>
      <c r="AGA70" s="57"/>
      <c r="AGB70" s="57"/>
      <c r="AGC70" s="57"/>
      <c r="AGD70" s="57"/>
      <c r="AGE70" s="57"/>
      <c r="AGF70" s="57"/>
      <c r="AGG70" s="57"/>
      <c r="AGH70" s="57"/>
      <c r="AGI70" s="57"/>
      <c r="AGJ70" s="57"/>
      <c r="AGK70" s="57"/>
      <c r="AGL70" s="57"/>
      <c r="AGM70" s="57"/>
      <c r="AGN70" s="57"/>
      <c r="AGO70" s="57"/>
      <c r="AGP70" s="57"/>
      <c r="AGQ70" s="57"/>
      <c r="AGR70" s="57"/>
      <c r="AGS70" s="57"/>
      <c r="AGT70" s="57"/>
      <c r="AGU70" s="57"/>
      <c r="AGV70" s="57"/>
      <c r="AGW70" s="57"/>
      <c r="AGX70" s="57"/>
      <c r="AGY70" s="57"/>
      <c r="AGZ70" s="57"/>
      <c r="AHA70" s="57"/>
      <c r="AHB70" s="57"/>
      <c r="AHC70" s="57"/>
      <c r="AHD70" s="57"/>
      <c r="AHE70" s="57"/>
      <c r="AHF70" s="57"/>
      <c r="AHG70" s="57"/>
      <c r="AHH70" s="57"/>
      <c r="AHI70" s="57"/>
      <c r="AHJ70" s="57"/>
      <c r="AHK70" s="57"/>
      <c r="AHL70" s="57"/>
      <c r="AHM70" s="57"/>
      <c r="AHN70" s="57"/>
      <c r="AHO70" s="57"/>
      <c r="AHP70" s="57"/>
      <c r="AHQ70" s="57"/>
      <c r="AHR70" s="57"/>
      <c r="AHS70" s="57"/>
      <c r="AHT70" s="57"/>
      <c r="AHU70" s="57"/>
      <c r="AHV70" s="57"/>
      <c r="AHW70" s="57"/>
      <c r="AHX70" s="57"/>
      <c r="AHY70" s="57"/>
      <c r="AHZ70" s="57"/>
      <c r="AIA70" s="57"/>
      <c r="AIB70" s="57"/>
      <c r="AIC70" s="57"/>
      <c r="AID70" s="57"/>
      <c r="AIE70" s="57"/>
      <c r="AIF70" s="57"/>
      <c r="AIG70" s="57"/>
      <c r="AIH70" s="57"/>
      <c r="AII70" s="57"/>
      <c r="AIJ70" s="57"/>
      <c r="AIK70" s="57"/>
      <c r="AIL70" s="57"/>
      <c r="AIM70" s="57"/>
      <c r="AIN70" s="57"/>
      <c r="AIO70" s="57"/>
      <c r="AIP70" s="57"/>
      <c r="AIQ70" s="57"/>
      <c r="AIR70" s="57"/>
      <c r="AIS70" s="57"/>
      <c r="AIT70" s="57"/>
      <c r="AIU70" s="57"/>
      <c r="AIV70" s="57"/>
      <c r="AIW70" s="57"/>
      <c r="AIX70" s="57"/>
      <c r="AIY70" s="57"/>
      <c r="AIZ70" s="57"/>
      <c r="AJA70" s="57"/>
      <c r="AJB70" s="57"/>
      <c r="AJC70" s="57"/>
      <c r="AJD70" s="57"/>
      <c r="AJE70" s="57"/>
      <c r="AJF70" s="57"/>
      <c r="AJG70" s="57"/>
      <c r="AJH70" s="57"/>
      <c r="AJI70" s="57"/>
      <c r="AJJ70" s="57"/>
      <c r="AJK70" s="57"/>
      <c r="AJL70" s="57"/>
      <c r="AJM70" s="57"/>
      <c r="AJN70" s="57"/>
      <c r="AJO70" s="57"/>
      <c r="AJP70" s="57"/>
      <c r="AJQ70" s="57"/>
      <c r="AJR70" s="57"/>
      <c r="AJS70" s="57"/>
      <c r="AJT70" s="57"/>
      <c r="AJU70" s="57"/>
      <c r="AJV70" s="57"/>
      <c r="AJW70" s="57"/>
      <c r="AJX70" s="57"/>
      <c r="AJY70" s="57"/>
      <c r="AJZ70" s="57"/>
      <c r="AKA70" s="57"/>
      <c r="AKB70" s="57"/>
      <c r="AKC70" s="57"/>
      <c r="AKD70" s="57"/>
      <c r="AKE70" s="57"/>
      <c r="AKF70" s="57"/>
      <c r="AKG70" s="57"/>
      <c r="AKH70" s="57"/>
      <c r="AKI70" s="57"/>
      <c r="AKJ70" s="57"/>
      <c r="AKK70" s="57"/>
      <c r="AKL70" s="57"/>
      <c r="AKM70" s="57"/>
      <c r="AKN70" s="57"/>
      <c r="AKO70" s="57"/>
      <c r="AKP70" s="57"/>
      <c r="AKQ70" s="57"/>
      <c r="AKR70" s="57"/>
      <c r="AKS70" s="57"/>
      <c r="AKT70" s="57"/>
      <c r="AKU70" s="57"/>
      <c r="AKV70" s="57"/>
      <c r="AKW70" s="57"/>
      <c r="AKX70" s="57"/>
      <c r="AKY70" s="57"/>
      <c r="AKZ70" s="57"/>
      <c r="ALA70" s="57"/>
      <c r="ALB70" s="57"/>
      <c r="ALC70" s="57"/>
      <c r="ALD70" s="57"/>
      <c r="ALE70" s="57"/>
      <c r="ALF70" s="57"/>
      <c r="ALG70" s="57"/>
      <c r="ALH70" s="57"/>
      <c r="ALI70" s="57"/>
      <c r="ALJ70" s="57"/>
      <c r="ALK70" s="57"/>
      <c r="ALL70" s="57"/>
      <c r="ALM70" s="57"/>
      <c r="ALN70" s="57"/>
      <c r="ALO70" s="57"/>
      <c r="ALP70" s="57"/>
      <c r="ALQ70" s="57"/>
      <c r="ALR70" s="57"/>
      <c r="ALS70" s="57"/>
      <c r="ALT70" s="57"/>
      <c r="ALU70" s="57"/>
      <c r="ALV70" s="57"/>
      <c r="ALW70" s="57"/>
      <c r="ALX70" s="57"/>
      <c r="ALY70" s="57"/>
      <c r="ALZ70" s="57"/>
      <c r="AMA70" s="57"/>
      <c r="AMB70" s="57"/>
      <c r="AMC70" s="57"/>
      <c r="AMD70" s="57"/>
      <c r="AME70" s="57"/>
    </row>
    <row r="71" spans="1:1019">
      <c r="A71" s="15" t="s">
        <v>151</v>
      </c>
      <c r="B71" s="60" t="s">
        <v>205</v>
      </c>
      <c r="C71" s="61" t="s">
        <v>206</v>
      </c>
      <c r="D71" s="61" t="s">
        <v>207</v>
      </c>
      <c r="F71" s="62" t="s">
        <v>185</v>
      </c>
      <c r="G71" s="63" t="s">
        <v>208</v>
      </c>
      <c r="H71" s="47">
        <v>2</v>
      </c>
      <c r="I71" s="6" t="s">
        <v>19</v>
      </c>
      <c r="J71" s="10">
        <f t="shared" si="2"/>
        <v>1000</v>
      </c>
      <c r="M71" s="49"/>
      <c r="N71" s="59"/>
      <c r="O71" s="12"/>
      <c r="P71" s="10"/>
      <c r="Q71" s="56"/>
      <c r="R71" s="10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GZ71" s="57"/>
      <c r="HA71" s="57"/>
      <c r="HB71" s="57"/>
      <c r="HC71" s="57"/>
      <c r="HD71" s="57"/>
      <c r="HE71" s="57"/>
      <c r="HF71" s="57"/>
      <c r="HG71" s="57"/>
      <c r="HH71" s="57"/>
      <c r="HI71" s="57"/>
      <c r="HJ71" s="57"/>
      <c r="HK71" s="57"/>
      <c r="HL71" s="57"/>
      <c r="HM71" s="57"/>
      <c r="HN71" s="57"/>
      <c r="HO71" s="57"/>
      <c r="HP71" s="57"/>
      <c r="HQ71" s="57"/>
      <c r="HR71" s="57"/>
      <c r="HS71" s="57"/>
      <c r="HT71" s="57"/>
      <c r="HU71" s="57"/>
      <c r="HV71" s="57"/>
      <c r="HW71" s="57"/>
      <c r="HX71" s="57"/>
      <c r="HY71" s="57"/>
      <c r="HZ71" s="57"/>
      <c r="IA71" s="57"/>
      <c r="IB71" s="57"/>
      <c r="IC71" s="57"/>
      <c r="ID71" s="57"/>
      <c r="IE71" s="57"/>
      <c r="IF71" s="57"/>
      <c r="IG71" s="57"/>
      <c r="IH71" s="57"/>
      <c r="II71" s="57"/>
      <c r="IJ71" s="57"/>
      <c r="IK71" s="57"/>
      <c r="IL71" s="57"/>
      <c r="IM71" s="57"/>
      <c r="IN71" s="57"/>
      <c r="IO71" s="57"/>
      <c r="IP71" s="57"/>
      <c r="IQ71" s="57"/>
      <c r="IR71" s="57"/>
      <c r="IS71" s="57"/>
      <c r="IT71" s="57"/>
      <c r="IU71" s="57"/>
      <c r="IV71" s="57"/>
      <c r="IW71" s="57"/>
      <c r="IX71" s="57"/>
      <c r="IY71" s="57"/>
      <c r="IZ71" s="57"/>
      <c r="JA71" s="57"/>
      <c r="JB71" s="57"/>
      <c r="JC71" s="57"/>
      <c r="JD71" s="57"/>
      <c r="JE71" s="57"/>
      <c r="JF71" s="57"/>
      <c r="JG71" s="57"/>
      <c r="JH71" s="57"/>
      <c r="JI71" s="57"/>
      <c r="JJ71" s="57"/>
      <c r="JK71" s="57"/>
      <c r="JL71" s="57"/>
      <c r="JM71" s="57"/>
      <c r="JN71" s="57"/>
      <c r="JO71" s="57"/>
      <c r="JP71" s="57"/>
      <c r="JQ71" s="57"/>
      <c r="JR71" s="57"/>
      <c r="JS71" s="57"/>
      <c r="JT71" s="57"/>
      <c r="JU71" s="57"/>
      <c r="JV71" s="57"/>
      <c r="JW71" s="57"/>
      <c r="JX71" s="57"/>
      <c r="JY71" s="57"/>
      <c r="JZ71" s="57"/>
      <c r="KA71" s="57"/>
      <c r="KB71" s="57"/>
      <c r="KC71" s="57"/>
      <c r="KD71" s="57"/>
      <c r="KE71" s="57"/>
      <c r="KF71" s="57"/>
      <c r="KG71" s="57"/>
      <c r="KH71" s="57"/>
      <c r="KI71" s="57"/>
      <c r="KJ71" s="57"/>
      <c r="KK71" s="57"/>
      <c r="KL71" s="57"/>
      <c r="KM71" s="57"/>
      <c r="KN71" s="57"/>
      <c r="KO71" s="57"/>
      <c r="KP71" s="57"/>
      <c r="KQ71" s="57"/>
      <c r="KR71" s="57"/>
      <c r="KS71" s="57"/>
      <c r="KT71" s="57"/>
      <c r="KU71" s="57"/>
      <c r="KV71" s="57"/>
      <c r="KW71" s="57"/>
      <c r="KX71" s="57"/>
      <c r="KY71" s="57"/>
      <c r="KZ71" s="57"/>
      <c r="LA71" s="57"/>
      <c r="LB71" s="57"/>
      <c r="LC71" s="57"/>
      <c r="LD71" s="57"/>
      <c r="LE71" s="57"/>
      <c r="LF71" s="57"/>
      <c r="LG71" s="57"/>
      <c r="LH71" s="57"/>
      <c r="LI71" s="57"/>
      <c r="LJ71" s="57"/>
      <c r="LK71" s="57"/>
      <c r="LL71" s="57"/>
      <c r="LM71" s="57"/>
      <c r="LN71" s="57"/>
      <c r="LO71" s="57"/>
      <c r="LP71" s="57"/>
      <c r="LQ71" s="57"/>
      <c r="LR71" s="57"/>
      <c r="LS71" s="57"/>
      <c r="LT71" s="57"/>
      <c r="LU71" s="57"/>
      <c r="LV71" s="57"/>
      <c r="LW71" s="57"/>
      <c r="LX71" s="57"/>
      <c r="LY71" s="57"/>
      <c r="LZ71" s="57"/>
      <c r="MA71" s="57"/>
      <c r="MB71" s="57"/>
      <c r="MC71" s="57"/>
      <c r="MD71" s="57"/>
      <c r="ME71" s="57"/>
      <c r="MF71" s="57"/>
      <c r="MG71" s="57"/>
      <c r="MH71" s="57"/>
      <c r="MI71" s="57"/>
      <c r="MJ71" s="57"/>
      <c r="MK71" s="57"/>
      <c r="ML71" s="57"/>
      <c r="MM71" s="57"/>
      <c r="MN71" s="57"/>
      <c r="MO71" s="57"/>
      <c r="MP71" s="57"/>
      <c r="MQ71" s="57"/>
      <c r="MR71" s="57"/>
      <c r="MS71" s="57"/>
      <c r="MT71" s="57"/>
      <c r="MU71" s="57"/>
      <c r="MV71" s="57"/>
      <c r="MW71" s="57"/>
      <c r="MX71" s="57"/>
      <c r="MY71" s="57"/>
      <c r="MZ71" s="57"/>
      <c r="NA71" s="57"/>
      <c r="NB71" s="57"/>
      <c r="NC71" s="57"/>
      <c r="ND71" s="57"/>
      <c r="NE71" s="57"/>
      <c r="NF71" s="57"/>
      <c r="NG71" s="57"/>
      <c r="NH71" s="57"/>
      <c r="NI71" s="57"/>
      <c r="NJ71" s="57"/>
      <c r="NK71" s="57"/>
      <c r="NL71" s="57"/>
      <c r="NM71" s="57"/>
      <c r="NN71" s="57"/>
      <c r="NO71" s="57"/>
      <c r="NP71" s="57"/>
      <c r="NQ71" s="57"/>
      <c r="NR71" s="57"/>
      <c r="NS71" s="57"/>
      <c r="NT71" s="57"/>
      <c r="NU71" s="57"/>
      <c r="NV71" s="57"/>
      <c r="NW71" s="57"/>
      <c r="NX71" s="57"/>
      <c r="NY71" s="57"/>
      <c r="NZ71" s="57"/>
      <c r="OA71" s="57"/>
      <c r="OB71" s="57"/>
      <c r="OC71" s="57"/>
      <c r="OD71" s="57"/>
      <c r="OE71" s="57"/>
      <c r="OF71" s="57"/>
      <c r="OG71" s="57"/>
      <c r="OH71" s="57"/>
      <c r="OI71" s="57"/>
      <c r="OJ71" s="57"/>
      <c r="OK71" s="57"/>
      <c r="OL71" s="57"/>
      <c r="OM71" s="57"/>
      <c r="ON71" s="57"/>
      <c r="OO71" s="57"/>
      <c r="OP71" s="57"/>
      <c r="OQ71" s="57"/>
      <c r="OR71" s="57"/>
      <c r="OS71" s="57"/>
      <c r="OT71" s="57"/>
      <c r="OU71" s="57"/>
      <c r="OV71" s="57"/>
      <c r="OW71" s="57"/>
      <c r="OX71" s="57"/>
      <c r="OY71" s="57"/>
      <c r="OZ71" s="57"/>
      <c r="PA71" s="57"/>
      <c r="PB71" s="57"/>
      <c r="PC71" s="57"/>
      <c r="PD71" s="57"/>
      <c r="PE71" s="57"/>
      <c r="PF71" s="57"/>
      <c r="PG71" s="57"/>
      <c r="PH71" s="57"/>
      <c r="PI71" s="57"/>
      <c r="PJ71" s="57"/>
      <c r="PK71" s="57"/>
      <c r="PL71" s="57"/>
      <c r="PM71" s="57"/>
      <c r="PN71" s="57"/>
      <c r="PO71" s="57"/>
      <c r="PP71" s="57"/>
      <c r="PQ71" s="57"/>
      <c r="PR71" s="57"/>
      <c r="PS71" s="57"/>
      <c r="PT71" s="57"/>
      <c r="PU71" s="57"/>
      <c r="PV71" s="57"/>
      <c r="PW71" s="57"/>
      <c r="PX71" s="57"/>
      <c r="PY71" s="57"/>
      <c r="PZ71" s="57"/>
      <c r="QA71" s="57"/>
      <c r="QB71" s="57"/>
      <c r="QC71" s="57"/>
      <c r="QD71" s="57"/>
      <c r="QE71" s="57"/>
      <c r="QF71" s="57"/>
      <c r="QG71" s="57"/>
      <c r="QH71" s="57"/>
      <c r="QI71" s="57"/>
      <c r="QJ71" s="57"/>
      <c r="QK71" s="57"/>
      <c r="QL71" s="57"/>
      <c r="QM71" s="57"/>
      <c r="QN71" s="57"/>
      <c r="QO71" s="57"/>
      <c r="QP71" s="57"/>
      <c r="QQ71" s="57"/>
      <c r="QR71" s="57"/>
      <c r="QS71" s="57"/>
      <c r="QT71" s="57"/>
      <c r="QU71" s="57"/>
      <c r="QV71" s="57"/>
      <c r="QW71" s="57"/>
      <c r="QX71" s="57"/>
      <c r="QY71" s="57"/>
      <c r="QZ71" s="57"/>
      <c r="RA71" s="57"/>
      <c r="RB71" s="57"/>
      <c r="RC71" s="57"/>
      <c r="RD71" s="57"/>
      <c r="RE71" s="57"/>
      <c r="RF71" s="57"/>
      <c r="RG71" s="57"/>
      <c r="RH71" s="57"/>
      <c r="RI71" s="57"/>
      <c r="RJ71" s="57"/>
      <c r="RK71" s="57"/>
      <c r="RL71" s="57"/>
      <c r="RM71" s="57"/>
      <c r="RN71" s="57"/>
      <c r="RO71" s="57"/>
      <c r="RP71" s="57"/>
      <c r="RQ71" s="57"/>
      <c r="RR71" s="57"/>
      <c r="RS71" s="57"/>
      <c r="RT71" s="57"/>
      <c r="RU71" s="57"/>
      <c r="RV71" s="57"/>
      <c r="RW71" s="57"/>
      <c r="RX71" s="57"/>
      <c r="RY71" s="57"/>
      <c r="RZ71" s="57"/>
      <c r="SA71" s="57"/>
      <c r="SB71" s="57"/>
      <c r="SC71" s="57"/>
      <c r="SD71" s="57"/>
      <c r="SE71" s="57"/>
      <c r="SF71" s="57"/>
      <c r="SG71" s="57"/>
      <c r="SH71" s="57"/>
      <c r="SI71" s="57"/>
      <c r="SJ71" s="57"/>
      <c r="SK71" s="57"/>
      <c r="SL71" s="57"/>
      <c r="SM71" s="57"/>
      <c r="SN71" s="57"/>
      <c r="SO71" s="57"/>
      <c r="SP71" s="57"/>
      <c r="SQ71" s="57"/>
      <c r="SR71" s="57"/>
      <c r="SS71" s="57"/>
      <c r="ST71" s="57"/>
      <c r="SU71" s="57"/>
      <c r="SV71" s="57"/>
      <c r="SW71" s="57"/>
      <c r="SX71" s="57"/>
      <c r="SY71" s="57"/>
      <c r="SZ71" s="57"/>
      <c r="TA71" s="57"/>
      <c r="TB71" s="57"/>
      <c r="TC71" s="57"/>
      <c r="TD71" s="57"/>
      <c r="TE71" s="57"/>
      <c r="TF71" s="57"/>
      <c r="TG71" s="57"/>
      <c r="TH71" s="57"/>
      <c r="TI71" s="57"/>
      <c r="TJ71" s="57"/>
      <c r="TK71" s="57"/>
      <c r="TL71" s="57"/>
      <c r="TM71" s="57"/>
      <c r="TN71" s="57"/>
      <c r="TO71" s="57"/>
      <c r="TP71" s="57"/>
      <c r="TQ71" s="57"/>
      <c r="TR71" s="57"/>
      <c r="TS71" s="57"/>
      <c r="TT71" s="57"/>
      <c r="TU71" s="57"/>
      <c r="TV71" s="57"/>
      <c r="TW71" s="57"/>
      <c r="TX71" s="57"/>
      <c r="TY71" s="57"/>
      <c r="TZ71" s="57"/>
      <c r="UA71" s="57"/>
      <c r="UB71" s="57"/>
      <c r="UC71" s="57"/>
      <c r="UD71" s="57"/>
      <c r="UE71" s="57"/>
      <c r="UF71" s="57"/>
      <c r="UG71" s="57"/>
      <c r="UH71" s="57"/>
      <c r="UI71" s="57"/>
      <c r="UJ71" s="57"/>
      <c r="UK71" s="57"/>
      <c r="UL71" s="57"/>
      <c r="UM71" s="57"/>
      <c r="UN71" s="57"/>
      <c r="UO71" s="57"/>
      <c r="UP71" s="57"/>
      <c r="UQ71" s="57"/>
      <c r="UR71" s="57"/>
      <c r="US71" s="57"/>
      <c r="UT71" s="57"/>
      <c r="UU71" s="57"/>
      <c r="UV71" s="57"/>
      <c r="UW71" s="57"/>
      <c r="UX71" s="57"/>
      <c r="UY71" s="57"/>
      <c r="UZ71" s="57"/>
      <c r="VA71" s="57"/>
      <c r="VB71" s="57"/>
      <c r="VC71" s="57"/>
      <c r="VD71" s="57"/>
      <c r="VE71" s="57"/>
      <c r="VF71" s="57"/>
      <c r="VG71" s="57"/>
      <c r="VH71" s="57"/>
      <c r="VI71" s="57"/>
      <c r="VJ71" s="57"/>
      <c r="VK71" s="57"/>
      <c r="VL71" s="57"/>
      <c r="VM71" s="57"/>
      <c r="VN71" s="57"/>
      <c r="VO71" s="57"/>
      <c r="VP71" s="57"/>
      <c r="VQ71" s="57"/>
      <c r="VR71" s="57"/>
      <c r="VS71" s="57"/>
      <c r="VT71" s="57"/>
      <c r="VU71" s="57"/>
      <c r="VV71" s="57"/>
      <c r="VW71" s="57"/>
      <c r="VX71" s="57"/>
      <c r="VY71" s="57"/>
      <c r="VZ71" s="57"/>
      <c r="WA71" s="57"/>
      <c r="WB71" s="57"/>
      <c r="WC71" s="57"/>
      <c r="WD71" s="57"/>
      <c r="WE71" s="57"/>
      <c r="WF71" s="57"/>
      <c r="WG71" s="57"/>
      <c r="WH71" s="57"/>
      <c r="WI71" s="57"/>
      <c r="WJ71" s="57"/>
      <c r="WK71" s="57"/>
      <c r="WL71" s="57"/>
      <c r="WM71" s="57"/>
      <c r="WN71" s="57"/>
      <c r="WO71" s="57"/>
      <c r="WP71" s="57"/>
      <c r="WQ71" s="57"/>
      <c r="WR71" s="57"/>
      <c r="WS71" s="57"/>
      <c r="WT71" s="57"/>
      <c r="WU71" s="57"/>
      <c r="WV71" s="57"/>
      <c r="WW71" s="57"/>
      <c r="WX71" s="57"/>
      <c r="WY71" s="57"/>
      <c r="WZ71" s="57"/>
      <c r="XA71" s="57"/>
      <c r="XB71" s="57"/>
      <c r="XC71" s="57"/>
      <c r="XD71" s="57"/>
      <c r="XE71" s="57"/>
      <c r="XF71" s="57"/>
      <c r="XG71" s="57"/>
      <c r="XH71" s="57"/>
      <c r="XI71" s="57"/>
      <c r="XJ71" s="57"/>
      <c r="XK71" s="57"/>
      <c r="XL71" s="57"/>
      <c r="XM71" s="57"/>
      <c r="XN71" s="57"/>
      <c r="XO71" s="57"/>
      <c r="XP71" s="57"/>
      <c r="XQ71" s="57"/>
      <c r="XR71" s="57"/>
      <c r="XS71" s="57"/>
      <c r="XT71" s="57"/>
      <c r="XU71" s="57"/>
      <c r="XV71" s="57"/>
      <c r="XW71" s="57"/>
      <c r="XX71" s="57"/>
      <c r="XY71" s="57"/>
      <c r="XZ71" s="57"/>
      <c r="YA71" s="57"/>
      <c r="YB71" s="57"/>
      <c r="YC71" s="57"/>
      <c r="YD71" s="57"/>
      <c r="YE71" s="57"/>
      <c r="YF71" s="57"/>
      <c r="YG71" s="57"/>
      <c r="YH71" s="57"/>
      <c r="YI71" s="57"/>
      <c r="YJ71" s="57"/>
      <c r="YK71" s="57"/>
      <c r="YL71" s="57"/>
      <c r="YM71" s="57"/>
      <c r="YN71" s="57"/>
      <c r="YO71" s="57"/>
      <c r="YP71" s="57"/>
      <c r="YQ71" s="57"/>
      <c r="YR71" s="57"/>
      <c r="YS71" s="57"/>
      <c r="YT71" s="57"/>
      <c r="YU71" s="57"/>
      <c r="YV71" s="57"/>
      <c r="YW71" s="57"/>
      <c r="YX71" s="57"/>
      <c r="YY71" s="57"/>
      <c r="YZ71" s="57"/>
      <c r="ZA71" s="57"/>
      <c r="ZB71" s="57"/>
      <c r="ZC71" s="57"/>
      <c r="ZD71" s="57"/>
      <c r="ZE71" s="57"/>
      <c r="ZF71" s="57"/>
      <c r="ZG71" s="57"/>
      <c r="ZH71" s="57"/>
      <c r="ZI71" s="57"/>
      <c r="ZJ71" s="57"/>
      <c r="ZK71" s="57"/>
      <c r="ZL71" s="57"/>
      <c r="ZM71" s="57"/>
      <c r="ZN71" s="57"/>
      <c r="ZO71" s="57"/>
      <c r="ZP71" s="57"/>
      <c r="ZQ71" s="57"/>
      <c r="ZR71" s="57"/>
      <c r="ZS71" s="57"/>
      <c r="ZT71" s="57"/>
      <c r="ZU71" s="57"/>
      <c r="ZV71" s="57"/>
      <c r="ZW71" s="57"/>
      <c r="ZX71" s="57"/>
      <c r="ZY71" s="57"/>
      <c r="ZZ71" s="57"/>
      <c r="AAA71" s="57"/>
      <c r="AAB71" s="57"/>
      <c r="AAC71" s="57"/>
      <c r="AAD71" s="57"/>
      <c r="AAE71" s="57"/>
      <c r="AAF71" s="57"/>
      <c r="AAG71" s="57"/>
      <c r="AAH71" s="57"/>
      <c r="AAI71" s="57"/>
      <c r="AAJ71" s="57"/>
      <c r="AAK71" s="57"/>
      <c r="AAL71" s="57"/>
      <c r="AAM71" s="57"/>
      <c r="AAN71" s="57"/>
      <c r="AAO71" s="57"/>
      <c r="AAP71" s="57"/>
      <c r="AAQ71" s="57"/>
      <c r="AAR71" s="57"/>
      <c r="AAS71" s="57"/>
      <c r="AAT71" s="57"/>
      <c r="AAU71" s="57"/>
      <c r="AAV71" s="57"/>
      <c r="AAW71" s="57"/>
      <c r="AAX71" s="57"/>
      <c r="AAY71" s="57"/>
      <c r="AAZ71" s="57"/>
      <c r="ABA71" s="57"/>
      <c r="ABB71" s="57"/>
      <c r="ABC71" s="57"/>
      <c r="ABD71" s="57"/>
      <c r="ABE71" s="57"/>
      <c r="ABF71" s="57"/>
      <c r="ABG71" s="57"/>
      <c r="ABH71" s="57"/>
      <c r="ABI71" s="57"/>
      <c r="ABJ71" s="57"/>
      <c r="ABK71" s="57"/>
      <c r="ABL71" s="57"/>
      <c r="ABM71" s="57"/>
      <c r="ABN71" s="57"/>
      <c r="ABO71" s="57"/>
      <c r="ABP71" s="57"/>
      <c r="ABQ71" s="57"/>
      <c r="ABR71" s="57"/>
      <c r="ABS71" s="57"/>
      <c r="ABT71" s="57"/>
      <c r="ABU71" s="57"/>
      <c r="ABV71" s="57"/>
      <c r="ABW71" s="57"/>
      <c r="ABX71" s="57"/>
      <c r="ABY71" s="57"/>
      <c r="ABZ71" s="57"/>
      <c r="ACA71" s="57"/>
      <c r="ACB71" s="57"/>
      <c r="ACC71" s="57"/>
      <c r="ACD71" s="57"/>
      <c r="ACE71" s="57"/>
      <c r="ACF71" s="57"/>
      <c r="ACG71" s="57"/>
      <c r="ACH71" s="57"/>
      <c r="ACI71" s="57"/>
      <c r="ACJ71" s="57"/>
      <c r="ACK71" s="57"/>
      <c r="ACL71" s="57"/>
      <c r="ACM71" s="57"/>
      <c r="ACN71" s="57"/>
      <c r="ACO71" s="57"/>
      <c r="ACP71" s="57"/>
      <c r="ACQ71" s="57"/>
      <c r="ACR71" s="57"/>
      <c r="ACS71" s="57"/>
      <c r="ACT71" s="57"/>
      <c r="ACU71" s="57"/>
      <c r="ACV71" s="57"/>
      <c r="ACW71" s="57"/>
      <c r="ACX71" s="57"/>
      <c r="ACY71" s="57"/>
      <c r="ACZ71" s="57"/>
      <c r="ADA71" s="57"/>
      <c r="ADB71" s="57"/>
      <c r="ADC71" s="57"/>
      <c r="ADD71" s="57"/>
      <c r="ADE71" s="57"/>
      <c r="ADF71" s="57"/>
      <c r="ADG71" s="57"/>
      <c r="ADH71" s="57"/>
      <c r="ADI71" s="57"/>
      <c r="ADJ71" s="57"/>
      <c r="ADK71" s="57"/>
      <c r="ADL71" s="57"/>
      <c r="ADM71" s="57"/>
      <c r="ADN71" s="57"/>
      <c r="ADO71" s="57"/>
      <c r="ADP71" s="57"/>
      <c r="ADQ71" s="57"/>
      <c r="ADR71" s="57"/>
      <c r="ADS71" s="57"/>
      <c r="ADT71" s="57"/>
      <c r="ADU71" s="57"/>
      <c r="ADV71" s="57"/>
      <c r="ADW71" s="57"/>
      <c r="ADX71" s="57"/>
      <c r="ADY71" s="57"/>
      <c r="ADZ71" s="57"/>
      <c r="AEA71" s="57"/>
      <c r="AEB71" s="57"/>
      <c r="AEC71" s="57"/>
      <c r="AED71" s="57"/>
      <c r="AEE71" s="57"/>
      <c r="AEF71" s="57"/>
      <c r="AEG71" s="57"/>
      <c r="AEH71" s="57"/>
      <c r="AEI71" s="57"/>
      <c r="AEJ71" s="57"/>
      <c r="AEK71" s="57"/>
      <c r="AEL71" s="57"/>
      <c r="AEM71" s="57"/>
      <c r="AEN71" s="57"/>
      <c r="AEO71" s="57"/>
      <c r="AEP71" s="57"/>
      <c r="AEQ71" s="57"/>
      <c r="AER71" s="57"/>
      <c r="AES71" s="57"/>
      <c r="AET71" s="57"/>
      <c r="AEU71" s="57"/>
      <c r="AEV71" s="57"/>
      <c r="AEW71" s="57"/>
      <c r="AEX71" s="57"/>
      <c r="AEY71" s="57"/>
      <c r="AEZ71" s="57"/>
      <c r="AFA71" s="57"/>
      <c r="AFB71" s="57"/>
      <c r="AFC71" s="57"/>
      <c r="AFD71" s="57"/>
      <c r="AFE71" s="57"/>
      <c r="AFF71" s="57"/>
      <c r="AFG71" s="57"/>
      <c r="AFH71" s="57"/>
      <c r="AFI71" s="57"/>
      <c r="AFJ71" s="57"/>
      <c r="AFK71" s="57"/>
      <c r="AFL71" s="57"/>
      <c r="AFM71" s="57"/>
      <c r="AFN71" s="57"/>
      <c r="AFO71" s="57"/>
      <c r="AFP71" s="57"/>
      <c r="AFQ71" s="57"/>
      <c r="AFR71" s="57"/>
      <c r="AFS71" s="57"/>
      <c r="AFT71" s="57"/>
      <c r="AFU71" s="57"/>
      <c r="AFV71" s="57"/>
      <c r="AFW71" s="57"/>
      <c r="AFX71" s="57"/>
      <c r="AFY71" s="57"/>
      <c r="AFZ71" s="57"/>
      <c r="AGA71" s="57"/>
      <c r="AGB71" s="57"/>
      <c r="AGC71" s="57"/>
      <c r="AGD71" s="57"/>
      <c r="AGE71" s="57"/>
      <c r="AGF71" s="57"/>
      <c r="AGG71" s="57"/>
      <c r="AGH71" s="57"/>
      <c r="AGI71" s="57"/>
      <c r="AGJ71" s="57"/>
      <c r="AGK71" s="57"/>
      <c r="AGL71" s="57"/>
      <c r="AGM71" s="57"/>
      <c r="AGN71" s="57"/>
      <c r="AGO71" s="57"/>
      <c r="AGP71" s="57"/>
      <c r="AGQ71" s="57"/>
      <c r="AGR71" s="57"/>
      <c r="AGS71" s="57"/>
      <c r="AGT71" s="57"/>
      <c r="AGU71" s="57"/>
      <c r="AGV71" s="57"/>
      <c r="AGW71" s="57"/>
      <c r="AGX71" s="57"/>
      <c r="AGY71" s="57"/>
      <c r="AGZ71" s="57"/>
      <c r="AHA71" s="57"/>
      <c r="AHB71" s="57"/>
      <c r="AHC71" s="57"/>
      <c r="AHD71" s="57"/>
      <c r="AHE71" s="57"/>
      <c r="AHF71" s="57"/>
      <c r="AHG71" s="57"/>
      <c r="AHH71" s="57"/>
      <c r="AHI71" s="57"/>
      <c r="AHJ71" s="57"/>
      <c r="AHK71" s="57"/>
      <c r="AHL71" s="57"/>
      <c r="AHM71" s="57"/>
      <c r="AHN71" s="57"/>
      <c r="AHO71" s="57"/>
      <c r="AHP71" s="57"/>
      <c r="AHQ71" s="57"/>
      <c r="AHR71" s="57"/>
      <c r="AHS71" s="57"/>
      <c r="AHT71" s="57"/>
      <c r="AHU71" s="57"/>
      <c r="AHV71" s="57"/>
      <c r="AHW71" s="57"/>
      <c r="AHX71" s="57"/>
      <c r="AHY71" s="57"/>
      <c r="AHZ71" s="57"/>
      <c r="AIA71" s="57"/>
      <c r="AIB71" s="57"/>
      <c r="AIC71" s="57"/>
      <c r="AID71" s="57"/>
      <c r="AIE71" s="57"/>
      <c r="AIF71" s="57"/>
      <c r="AIG71" s="57"/>
      <c r="AIH71" s="57"/>
      <c r="AII71" s="57"/>
      <c r="AIJ71" s="57"/>
      <c r="AIK71" s="57"/>
      <c r="AIL71" s="57"/>
      <c r="AIM71" s="57"/>
      <c r="AIN71" s="57"/>
      <c r="AIO71" s="57"/>
      <c r="AIP71" s="57"/>
      <c r="AIQ71" s="57"/>
      <c r="AIR71" s="57"/>
      <c r="AIS71" s="57"/>
      <c r="AIT71" s="57"/>
      <c r="AIU71" s="57"/>
      <c r="AIV71" s="57"/>
      <c r="AIW71" s="57"/>
      <c r="AIX71" s="57"/>
      <c r="AIY71" s="57"/>
      <c r="AIZ71" s="57"/>
      <c r="AJA71" s="57"/>
      <c r="AJB71" s="57"/>
      <c r="AJC71" s="57"/>
      <c r="AJD71" s="57"/>
      <c r="AJE71" s="57"/>
      <c r="AJF71" s="57"/>
      <c r="AJG71" s="57"/>
      <c r="AJH71" s="57"/>
      <c r="AJI71" s="57"/>
      <c r="AJJ71" s="57"/>
      <c r="AJK71" s="57"/>
      <c r="AJL71" s="57"/>
      <c r="AJM71" s="57"/>
      <c r="AJN71" s="57"/>
      <c r="AJO71" s="57"/>
      <c r="AJP71" s="57"/>
      <c r="AJQ71" s="57"/>
      <c r="AJR71" s="57"/>
      <c r="AJS71" s="57"/>
      <c r="AJT71" s="57"/>
      <c r="AJU71" s="57"/>
      <c r="AJV71" s="57"/>
      <c r="AJW71" s="57"/>
      <c r="AJX71" s="57"/>
      <c r="AJY71" s="57"/>
      <c r="AJZ71" s="57"/>
      <c r="AKA71" s="57"/>
      <c r="AKB71" s="57"/>
      <c r="AKC71" s="57"/>
      <c r="AKD71" s="57"/>
      <c r="AKE71" s="57"/>
      <c r="AKF71" s="57"/>
      <c r="AKG71" s="57"/>
      <c r="AKH71" s="57"/>
      <c r="AKI71" s="57"/>
      <c r="AKJ71" s="57"/>
      <c r="AKK71" s="57"/>
      <c r="AKL71" s="57"/>
      <c r="AKM71" s="57"/>
      <c r="AKN71" s="57"/>
      <c r="AKO71" s="57"/>
      <c r="AKP71" s="57"/>
      <c r="AKQ71" s="57"/>
      <c r="AKR71" s="57"/>
      <c r="AKS71" s="57"/>
      <c r="AKT71" s="57"/>
      <c r="AKU71" s="57"/>
      <c r="AKV71" s="57"/>
      <c r="AKW71" s="57"/>
      <c r="AKX71" s="57"/>
      <c r="AKY71" s="57"/>
      <c r="AKZ71" s="57"/>
      <c r="ALA71" s="57"/>
      <c r="ALB71" s="57"/>
      <c r="ALC71" s="57"/>
      <c r="ALD71" s="57"/>
      <c r="ALE71" s="57"/>
      <c r="ALF71" s="57"/>
      <c r="ALG71" s="57"/>
      <c r="ALH71" s="57"/>
      <c r="ALI71" s="57"/>
      <c r="ALJ71" s="57"/>
      <c r="ALK71" s="57"/>
      <c r="ALL71" s="57"/>
      <c r="ALM71" s="57"/>
      <c r="ALN71" s="57"/>
      <c r="ALO71" s="57"/>
      <c r="ALP71" s="57"/>
      <c r="ALQ71" s="57"/>
      <c r="ALR71" s="57"/>
      <c r="ALS71" s="57"/>
      <c r="ALT71" s="57"/>
      <c r="ALU71" s="57"/>
      <c r="ALV71" s="57"/>
      <c r="ALW71" s="57"/>
      <c r="ALX71" s="57"/>
      <c r="ALY71" s="57"/>
      <c r="ALZ71" s="57"/>
      <c r="AMA71" s="57"/>
      <c r="AMB71" s="57"/>
      <c r="AMC71" s="57"/>
      <c r="AMD71" s="57"/>
      <c r="AME71" s="57"/>
    </row>
    <row r="72" spans="1:1019">
      <c r="A72" s="10"/>
      <c r="J72" s="10"/>
    </row>
    <row r="73" spans="1:1019">
      <c r="A73" s="10" t="s">
        <v>151</v>
      </c>
      <c r="B73" s="6" t="s">
        <v>209</v>
      </c>
      <c r="C73" s="6" t="s">
        <v>210</v>
      </c>
      <c r="F73" s="6" t="s">
        <v>174</v>
      </c>
      <c r="H73" s="47">
        <v>975</v>
      </c>
      <c r="I73" s="6" t="s">
        <v>135</v>
      </c>
      <c r="J73" s="10">
        <f t="shared" ref="J73:J83" si="3">G$1*H73</f>
        <v>487500</v>
      </c>
      <c r="M73" s="49"/>
    </row>
    <row r="74" spans="1:1019">
      <c r="A74" s="10" t="s">
        <v>151</v>
      </c>
      <c r="B74" s="6" t="s">
        <v>170</v>
      </c>
      <c r="C74" s="6" t="s">
        <v>171</v>
      </c>
      <c r="F74" s="6" t="s">
        <v>181</v>
      </c>
      <c r="H74" s="47">
        <v>2000</v>
      </c>
      <c r="I74" s="6" t="s">
        <v>135</v>
      </c>
      <c r="J74" s="10">
        <f t="shared" si="3"/>
        <v>1000000</v>
      </c>
      <c r="M74" s="49"/>
    </row>
    <row r="75" spans="1:1019">
      <c r="A75" s="10" t="s">
        <v>151</v>
      </c>
      <c r="B75" s="6" t="s">
        <v>168</v>
      </c>
      <c r="C75" s="6" t="s">
        <v>169</v>
      </c>
      <c r="F75" s="6" t="s">
        <v>181</v>
      </c>
      <c r="H75" s="47">
        <v>4000</v>
      </c>
      <c r="I75" s="6" t="s">
        <v>135</v>
      </c>
      <c r="J75" s="10">
        <f t="shared" si="3"/>
        <v>2000000</v>
      </c>
      <c r="K75" s="18"/>
      <c r="L75" s="19"/>
      <c r="M75" s="19"/>
    </row>
    <row r="76" spans="1:1019">
      <c r="A76" s="10" t="s">
        <v>151</v>
      </c>
      <c r="B76" s="6" t="s">
        <v>211</v>
      </c>
      <c r="C76" s="6" t="s">
        <v>212</v>
      </c>
      <c r="F76" s="6" t="s">
        <v>181</v>
      </c>
      <c r="H76" s="47">
        <v>2000</v>
      </c>
      <c r="I76" s="6" t="s">
        <v>135</v>
      </c>
      <c r="J76" s="10">
        <f t="shared" si="3"/>
        <v>1000000</v>
      </c>
      <c r="K76" s="18"/>
      <c r="L76" s="19"/>
      <c r="M76" s="19"/>
    </row>
    <row r="77" spans="1:1019">
      <c r="A77" s="10" t="s">
        <v>151</v>
      </c>
      <c r="B77" s="6" t="s">
        <v>213</v>
      </c>
      <c r="C77" s="6" t="s">
        <v>214</v>
      </c>
      <c r="F77" s="6" t="s">
        <v>181</v>
      </c>
      <c r="H77" s="47">
        <v>1000</v>
      </c>
      <c r="I77" s="6" t="s">
        <v>135</v>
      </c>
      <c r="J77" s="10">
        <f t="shared" si="3"/>
        <v>500000</v>
      </c>
      <c r="M77" s="49"/>
    </row>
    <row r="78" spans="1:1019">
      <c r="A78" s="10" t="s">
        <v>151</v>
      </c>
      <c r="B78" s="6" t="s">
        <v>215</v>
      </c>
      <c r="C78" s="6" t="s">
        <v>216</v>
      </c>
      <c r="H78" s="47">
        <v>12</v>
      </c>
      <c r="I78" s="6" t="s">
        <v>19</v>
      </c>
      <c r="J78" s="10">
        <f t="shared" si="3"/>
        <v>6000</v>
      </c>
      <c r="M78" s="49"/>
    </row>
    <row r="79" spans="1:1019">
      <c r="A79" s="10" t="s">
        <v>151</v>
      </c>
      <c r="B79" s="60" t="s">
        <v>205</v>
      </c>
      <c r="C79" s="61" t="s">
        <v>206</v>
      </c>
      <c r="D79" s="61" t="s">
        <v>207</v>
      </c>
      <c r="F79" s="62" t="s">
        <v>185</v>
      </c>
      <c r="G79" s="63" t="s">
        <v>208</v>
      </c>
      <c r="H79" s="47">
        <v>1</v>
      </c>
      <c r="I79" s="6" t="s">
        <v>19</v>
      </c>
      <c r="J79" s="10">
        <f t="shared" si="3"/>
        <v>500</v>
      </c>
      <c r="M79" s="49"/>
      <c r="O79" s="12"/>
    </row>
    <row r="80" spans="1:1019">
      <c r="A80" s="6" t="s">
        <v>151</v>
      </c>
      <c r="B80" s="6" t="s">
        <v>217</v>
      </c>
      <c r="C80" s="6" t="s">
        <v>218</v>
      </c>
      <c r="F80" s="6" t="s">
        <v>185</v>
      </c>
      <c r="H80" s="47">
        <v>1</v>
      </c>
      <c r="I80" s="6" t="s">
        <v>19</v>
      </c>
      <c r="J80" s="10">
        <f t="shared" si="3"/>
        <v>500</v>
      </c>
      <c r="M80" s="49"/>
    </row>
    <row r="81" spans="1:1022">
      <c r="A81" s="6" t="s">
        <v>151</v>
      </c>
      <c r="B81" s="6" t="s">
        <v>219</v>
      </c>
      <c r="C81" s="6" t="s">
        <v>220</v>
      </c>
      <c r="F81" s="6" t="s">
        <v>221</v>
      </c>
      <c r="G81" s="11" t="s">
        <v>222</v>
      </c>
      <c r="H81" s="47">
        <v>13</v>
      </c>
      <c r="I81" s="6" t="s">
        <v>19</v>
      </c>
      <c r="J81" s="10">
        <f t="shared" si="3"/>
        <v>6500</v>
      </c>
      <c r="M81" s="49"/>
    </row>
    <row r="82" spans="1:1022">
      <c r="A82" s="6" t="s">
        <v>151</v>
      </c>
      <c r="B82" s="6" t="s">
        <v>223</v>
      </c>
      <c r="C82" s="6" t="s">
        <v>224</v>
      </c>
      <c r="F82" s="6" t="s">
        <v>185</v>
      </c>
      <c r="G82" s="46" t="s">
        <v>225</v>
      </c>
      <c r="H82" s="47">
        <v>1</v>
      </c>
      <c r="I82" s="6" t="s">
        <v>19</v>
      </c>
      <c r="J82" s="10">
        <f t="shared" si="3"/>
        <v>500</v>
      </c>
      <c r="M82" s="49"/>
    </row>
    <row r="83" spans="1:1022">
      <c r="A83" s="6" t="s">
        <v>151</v>
      </c>
      <c r="B83" s="10" t="s">
        <v>183</v>
      </c>
      <c r="C83" s="10" t="s">
        <v>184</v>
      </c>
      <c r="F83" s="6" t="s">
        <v>185</v>
      </c>
      <c r="G83" s="46" t="s">
        <v>186</v>
      </c>
      <c r="H83" s="47">
        <v>2</v>
      </c>
      <c r="I83" s="6" t="s">
        <v>19</v>
      </c>
      <c r="J83" s="10">
        <f t="shared" si="3"/>
        <v>1000</v>
      </c>
      <c r="M83" s="49"/>
    </row>
    <row r="84" spans="1:1022">
      <c r="B84" s="10"/>
      <c r="C84" s="10"/>
      <c r="G84" s="46"/>
      <c r="J84" s="10"/>
      <c r="M84" s="49"/>
    </row>
    <row r="85" spans="1:1022">
      <c r="A85" s="10" t="s">
        <v>151</v>
      </c>
      <c r="B85" s="42" t="s">
        <v>226</v>
      </c>
      <c r="C85" s="64" t="s">
        <v>227</v>
      </c>
      <c r="D85" s="42"/>
      <c r="E85" s="65" t="s">
        <v>228</v>
      </c>
      <c r="F85" s="42" t="s">
        <v>229</v>
      </c>
      <c r="G85" s="66" t="s">
        <v>230</v>
      </c>
      <c r="H85" s="44">
        <v>1</v>
      </c>
      <c r="I85" s="42" t="s">
        <v>19</v>
      </c>
      <c r="J85" s="10">
        <f>G$1*H85</f>
        <v>500</v>
      </c>
      <c r="K85" s="67"/>
      <c r="L85" s="68"/>
      <c r="M85" s="69"/>
      <c r="N85" s="70"/>
      <c r="O85" s="71"/>
      <c r="P85" s="68"/>
      <c r="Q85" s="72"/>
      <c r="R85" s="73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  <c r="XL85" s="10"/>
      <c r="XM85" s="10"/>
      <c r="XN85" s="10"/>
      <c r="XO85" s="10"/>
      <c r="XP85" s="10"/>
      <c r="XQ85" s="10"/>
      <c r="XR85" s="10"/>
      <c r="XS85" s="10"/>
      <c r="XT85" s="10"/>
      <c r="XU85" s="10"/>
      <c r="XV85" s="10"/>
      <c r="XW85" s="10"/>
      <c r="XX85" s="10"/>
      <c r="XY85" s="10"/>
      <c r="XZ85" s="10"/>
      <c r="YA85" s="10"/>
      <c r="YB85" s="10"/>
      <c r="YC85" s="10"/>
      <c r="YD85" s="10"/>
      <c r="YE85" s="10"/>
      <c r="YF85" s="10"/>
      <c r="YG85" s="10"/>
      <c r="YH85" s="10"/>
      <c r="YI85" s="10"/>
      <c r="YJ85" s="10"/>
      <c r="YK85" s="10"/>
      <c r="YL85" s="10"/>
      <c r="YM85" s="10"/>
      <c r="YN85" s="10"/>
      <c r="YO85" s="10"/>
      <c r="YP85" s="10"/>
      <c r="YQ85" s="10"/>
      <c r="YR85" s="10"/>
      <c r="YS85" s="10"/>
      <c r="YT85" s="10"/>
      <c r="YU85" s="10"/>
      <c r="YV85" s="10"/>
      <c r="YW85" s="10"/>
      <c r="YX85" s="10"/>
      <c r="YY85" s="10"/>
      <c r="YZ85" s="10"/>
      <c r="ZA85" s="10"/>
      <c r="ZB85" s="10"/>
      <c r="ZC85" s="10"/>
      <c r="ZD85" s="10"/>
      <c r="ZE85" s="10"/>
      <c r="ZF85" s="10"/>
      <c r="ZG85" s="10"/>
      <c r="ZH85" s="10"/>
      <c r="ZI85" s="10"/>
      <c r="ZJ85" s="10"/>
      <c r="ZK85" s="10"/>
      <c r="ZL85" s="10"/>
      <c r="ZM85" s="10"/>
      <c r="ZN85" s="10"/>
      <c r="ZO85" s="10"/>
      <c r="ZP85" s="10"/>
      <c r="ZQ85" s="10"/>
      <c r="ZR85" s="10"/>
      <c r="ZS85" s="10"/>
      <c r="ZT85" s="10"/>
      <c r="ZU85" s="10"/>
      <c r="ZV85" s="10"/>
      <c r="ZW85" s="10"/>
      <c r="ZX85" s="10"/>
      <c r="ZY85" s="10"/>
      <c r="ZZ85" s="10"/>
      <c r="AAA85" s="10"/>
      <c r="AAB85" s="10"/>
      <c r="AAC85" s="10"/>
      <c r="AAD85" s="10"/>
      <c r="AAE85" s="10"/>
      <c r="AAF85" s="10"/>
      <c r="AAG85" s="10"/>
      <c r="AAH85" s="10"/>
      <c r="AAI85" s="10"/>
      <c r="AAJ85" s="10"/>
      <c r="AAK85" s="10"/>
      <c r="AAL85" s="10"/>
      <c r="AAM85" s="10"/>
      <c r="AAN85" s="10"/>
      <c r="AAO85" s="10"/>
      <c r="AAP85" s="10"/>
      <c r="AAQ85" s="10"/>
      <c r="AAR85" s="10"/>
      <c r="AAS85" s="10"/>
      <c r="AAT85" s="10"/>
      <c r="AAU85" s="10"/>
      <c r="AAV85" s="10"/>
      <c r="AAW85" s="10"/>
      <c r="AAX85" s="10"/>
      <c r="AAY85" s="10"/>
      <c r="AAZ85" s="10"/>
      <c r="ABA85" s="10"/>
      <c r="ABB85" s="10"/>
      <c r="ABC85" s="10"/>
      <c r="ABD85" s="10"/>
      <c r="ABE85" s="10"/>
      <c r="ABF85" s="10"/>
      <c r="ABG85" s="10"/>
      <c r="ABH85" s="10"/>
      <c r="ABI85" s="10"/>
      <c r="ABJ85" s="10"/>
      <c r="ABK85" s="10"/>
      <c r="ABL85" s="10"/>
      <c r="ABM85" s="10"/>
      <c r="ABN85" s="10"/>
      <c r="ABO85" s="10"/>
      <c r="ABP85" s="10"/>
      <c r="ABQ85" s="10"/>
      <c r="ABR85" s="10"/>
      <c r="ABS85" s="10"/>
      <c r="ABT85" s="10"/>
      <c r="ABU85" s="10"/>
      <c r="ABV85" s="10"/>
      <c r="ABW85" s="10"/>
      <c r="ABX85" s="10"/>
      <c r="ABY85" s="10"/>
      <c r="ABZ85" s="10"/>
      <c r="ACA85" s="10"/>
      <c r="ACB85" s="10"/>
      <c r="ACC85" s="10"/>
      <c r="ACD85" s="10"/>
      <c r="ACE85" s="10"/>
      <c r="ACF85" s="10"/>
      <c r="ACG85" s="10"/>
      <c r="ACH85" s="10"/>
      <c r="ACI85" s="10"/>
      <c r="ACJ85" s="10"/>
      <c r="ACK85" s="10"/>
      <c r="ACL85" s="10"/>
      <c r="ACM85" s="10"/>
      <c r="ACN85" s="10"/>
      <c r="ACO85" s="10"/>
      <c r="ACP85" s="10"/>
      <c r="ACQ85" s="10"/>
      <c r="ACR85" s="10"/>
      <c r="ACS85" s="10"/>
      <c r="ACT85" s="10"/>
      <c r="ACU85" s="10"/>
      <c r="ACV85" s="10"/>
      <c r="ACW85" s="10"/>
      <c r="ACX85" s="10"/>
      <c r="ACY85" s="10"/>
      <c r="ACZ85" s="10"/>
      <c r="ADA85" s="10"/>
      <c r="ADB85" s="10"/>
      <c r="ADC85" s="10"/>
      <c r="ADD85" s="10"/>
      <c r="ADE85" s="10"/>
      <c r="ADF85" s="10"/>
      <c r="ADG85" s="10"/>
      <c r="ADH85" s="10"/>
      <c r="ADI85" s="10"/>
      <c r="ADJ85" s="10"/>
      <c r="ADK85" s="10"/>
      <c r="ADL85" s="10"/>
      <c r="ADM85" s="10"/>
      <c r="ADN85" s="10"/>
      <c r="ADO85" s="10"/>
      <c r="ADP85" s="10"/>
      <c r="ADQ85" s="10"/>
      <c r="ADR85" s="10"/>
      <c r="ADS85" s="10"/>
      <c r="ADT85" s="10"/>
      <c r="ADU85" s="10"/>
      <c r="ADV85" s="10"/>
      <c r="ADW85" s="10"/>
      <c r="ADX85" s="10"/>
      <c r="ADY85" s="10"/>
      <c r="ADZ85" s="10"/>
      <c r="AEA85" s="10"/>
      <c r="AEB85" s="10"/>
      <c r="AEC85" s="10"/>
      <c r="AED85" s="10"/>
      <c r="AEE85" s="10"/>
      <c r="AEF85" s="10"/>
      <c r="AEG85" s="10"/>
      <c r="AEH85" s="10"/>
      <c r="AEI85" s="10"/>
      <c r="AEJ85" s="10"/>
      <c r="AEK85" s="10"/>
      <c r="AEL85" s="10"/>
      <c r="AEM85" s="10"/>
      <c r="AEN85" s="10"/>
      <c r="AEO85" s="10"/>
      <c r="AEP85" s="10"/>
      <c r="AEQ85" s="10"/>
      <c r="AER85" s="10"/>
      <c r="AES85" s="10"/>
      <c r="AET85" s="10"/>
      <c r="AEU85" s="10"/>
      <c r="AEV85" s="10"/>
      <c r="AEW85" s="10"/>
      <c r="AEX85" s="10"/>
      <c r="AEY85" s="10"/>
      <c r="AEZ85" s="10"/>
      <c r="AFA85" s="10"/>
      <c r="AFB85" s="10"/>
      <c r="AFC85" s="10"/>
      <c r="AFD85" s="10"/>
      <c r="AFE85" s="10"/>
      <c r="AFF85" s="10"/>
      <c r="AFG85" s="10"/>
      <c r="AFH85" s="10"/>
      <c r="AFI85" s="10"/>
      <c r="AFJ85" s="10"/>
      <c r="AFK85" s="10"/>
      <c r="AFL85" s="10"/>
      <c r="AFM85" s="10"/>
      <c r="AFN85" s="10"/>
      <c r="AFO85" s="10"/>
      <c r="AFP85" s="10"/>
      <c r="AFQ85" s="10"/>
      <c r="AFR85" s="10"/>
      <c r="AFS85" s="10"/>
      <c r="AFT85" s="10"/>
      <c r="AFU85" s="10"/>
      <c r="AFV85" s="10"/>
      <c r="AFW85" s="10"/>
      <c r="AFX85" s="10"/>
      <c r="AFY85" s="10"/>
      <c r="AFZ85" s="10"/>
      <c r="AGA85" s="10"/>
      <c r="AGB85" s="10"/>
      <c r="AGC85" s="10"/>
      <c r="AGD85" s="10"/>
      <c r="AGE85" s="10"/>
      <c r="AGF85" s="10"/>
      <c r="AGG85" s="10"/>
      <c r="AGH85" s="10"/>
      <c r="AGI85" s="10"/>
      <c r="AGJ85" s="10"/>
      <c r="AGK85" s="10"/>
      <c r="AGL85" s="10"/>
      <c r="AGM85" s="10"/>
      <c r="AGN85" s="10"/>
      <c r="AGO85" s="10"/>
      <c r="AGP85" s="10"/>
      <c r="AGQ85" s="10"/>
      <c r="AGR85" s="10"/>
      <c r="AGS85" s="10"/>
      <c r="AGT85" s="10"/>
      <c r="AGU85" s="10"/>
      <c r="AGV85" s="10"/>
      <c r="AGW85" s="10"/>
      <c r="AGX85" s="10"/>
      <c r="AGY85" s="10"/>
      <c r="AGZ85" s="10"/>
      <c r="AHA85" s="10"/>
      <c r="AHB85" s="10"/>
      <c r="AHC85" s="10"/>
      <c r="AHD85" s="10"/>
      <c r="AHE85" s="10"/>
      <c r="AHF85" s="10"/>
      <c r="AHG85" s="10"/>
      <c r="AHH85" s="10"/>
      <c r="AHI85" s="10"/>
      <c r="AHJ85" s="10"/>
      <c r="AHK85" s="10"/>
      <c r="AHL85" s="10"/>
      <c r="AHM85" s="10"/>
      <c r="AHN85" s="10"/>
      <c r="AHO85" s="10"/>
      <c r="AHP85" s="10"/>
      <c r="AHQ85" s="10"/>
      <c r="AHR85" s="10"/>
      <c r="AHS85" s="10"/>
      <c r="AHT85" s="10"/>
      <c r="AHU85" s="10"/>
      <c r="AHV85" s="10"/>
      <c r="AHW85" s="10"/>
      <c r="AHX85" s="10"/>
      <c r="AHY85" s="10"/>
      <c r="AHZ85" s="10"/>
      <c r="AIA85" s="10"/>
      <c r="AIB85" s="10"/>
      <c r="AIC85" s="10"/>
      <c r="AID85" s="10"/>
      <c r="AIE85" s="10"/>
      <c r="AIF85" s="10"/>
      <c r="AIG85" s="10"/>
      <c r="AIH85" s="10"/>
      <c r="AII85" s="10"/>
      <c r="AIJ85" s="10"/>
      <c r="AIK85" s="10"/>
      <c r="AIL85" s="10"/>
      <c r="AIM85" s="10"/>
      <c r="AIN85" s="10"/>
      <c r="AIO85" s="10"/>
      <c r="AIP85" s="10"/>
      <c r="AIQ85" s="10"/>
      <c r="AIR85" s="10"/>
      <c r="AIS85" s="10"/>
      <c r="AIT85" s="10"/>
      <c r="AIU85" s="10"/>
      <c r="AIV85" s="10"/>
      <c r="AIW85" s="10"/>
      <c r="AIX85" s="10"/>
      <c r="AIY85" s="10"/>
      <c r="AIZ85" s="10"/>
      <c r="AJA85" s="10"/>
      <c r="AJB85" s="10"/>
      <c r="AJC85" s="10"/>
      <c r="AJD85" s="10"/>
      <c r="AJE85" s="10"/>
      <c r="AJF85" s="10"/>
      <c r="AJG85" s="10"/>
      <c r="AJH85" s="10"/>
      <c r="AJI85" s="10"/>
      <c r="AJJ85" s="10"/>
      <c r="AJK85" s="10"/>
      <c r="AJL85" s="10"/>
      <c r="AJM85" s="10"/>
      <c r="AJN85" s="10"/>
      <c r="AJO85" s="10"/>
      <c r="AJP85" s="10"/>
      <c r="AJQ85" s="10"/>
      <c r="AJR85" s="10"/>
      <c r="AJS85" s="10"/>
      <c r="AJT85" s="10"/>
      <c r="AJU85" s="10"/>
      <c r="AJV85" s="10"/>
      <c r="AJW85" s="10"/>
      <c r="AJX85" s="10"/>
      <c r="AJY85" s="10"/>
      <c r="AJZ85" s="10"/>
      <c r="AKA85" s="10"/>
      <c r="AKB85" s="10"/>
      <c r="AKC85" s="10"/>
      <c r="AKD85" s="10"/>
      <c r="AKE85" s="10"/>
      <c r="AKF85" s="10"/>
      <c r="AKG85" s="10"/>
      <c r="AKH85" s="10"/>
      <c r="AKI85" s="10"/>
      <c r="AKJ85" s="10"/>
      <c r="AKK85" s="10"/>
      <c r="AKL85" s="10"/>
      <c r="AKM85" s="10"/>
      <c r="AKN85" s="10"/>
      <c r="AKO85" s="10"/>
      <c r="AKP85" s="10"/>
      <c r="AKQ85" s="10"/>
      <c r="AKR85" s="10"/>
      <c r="AKS85" s="10"/>
      <c r="AKT85" s="10"/>
      <c r="AKU85" s="10"/>
      <c r="AKV85" s="10"/>
      <c r="AKW85" s="10"/>
      <c r="AKX85" s="10"/>
      <c r="AKY85" s="10"/>
      <c r="AKZ85" s="10"/>
      <c r="ALA85" s="10"/>
      <c r="ALB85" s="10"/>
      <c r="ALC85" s="10"/>
      <c r="ALD85" s="10"/>
      <c r="ALE85" s="10"/>
      <c r="ALF85" s="10"/>
      <c r="ALG85" s="10"/>
      <c r="ALH85" s="10"/>
      <c r="ALI85" s="10"/>
      <c r="ALJ85" s="10"/>
      <c r="ALK85" s="10"/>
      <c r="ALL85" s="10"/>
      <c r="ALM85" s="10"/>
      <c r="ALN85" s="10"/>
      <c r="ALO85" s="10"/>
      <c r="ALP85" s="10"/>
      <c r="ALQ85" s="10"/>
      <c r="ALR85" s="10"/>
      <c r="ALS85" s="10"/>
      <c r="ALT85" s="10"/>
      <c r="ALU85" s="10"/>
      <c r="ALV85" s="10"/>
      <c r="ALW85" s="10"/>
      <c r="ALX85" s="10"/>
      <c r="ALY85" s="10"/>
      <c r="ALZ85" s="57"/>
      <c r="AMA85" s="57"/>
      <c r="AMB85" s="57"/>
      <c r="AMC85" s="57"/>
      <c r="AMD85" s="57"/>
      <c r="AME85" s="57"/>
      <c r="AMF85" s="57"/>
      <c r="AMG85" s="57"/>
      <c r="AMH85" s="57"/>
    </row>
    <row r="86" spans="1:1022">
      <c r="A86" s="64" t="s">
        <v>151</v>
      </c>
      <c r="B86" s="64" t="s">
        <v>231</v>
      </c>
      <c r="C86" s="64" t="s">
        <v>232</v>
      </c>
      <c r="D86" s="64"/>
      <c r="E86" s="64"/>
      <c r="F86" s="64" t="s">
        <v>233</v>
      </c>
      <c r="G86" s="64" t="s">
        <v>234</v>
      </c>
      <c r="H86" s="64">
        <v>200</v>
      </c>
      <c r="I86" s="64" t="s">
        <v>135</v>
      </c>
      <c r="J86" s="10">
        <f>G$1*H86</f>
        <v>100000</v>
      </c>
      <c r="K86" s="74"/>
      <c r="L86" s="75"/>
      <c r="M86" s="76"/>
      <c r="N86" s="70"/>
      <c r="O86" s="64"/>
      <c r="P86" s="64"/>
      <c r="Q86" s="64"/>
      <c r="R86" s="64"/>
      <c r="S86" s="64"/>
      <c r="T86" s="64"/>
      <c r="U86" s="64"/>
      <c r="V86" s="64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  <c r="XL86" s="10"/>
      <c r="XM86" s="10"/>
      <c r="XN86" s="10"/>
      <c r="XO86" s="10"/>
      <c r="XP86" s="10"/>
      <c r="XQ86" s="10"/>
      <c r="XR86" s="10"/>
      <c r="XS86" s="10"/>
      <c r="XT86" s="10"/>
      <c r="XU86" s="10"/>
      <c r="XV86" s="10"/>
      <c r="XW86" s="10"/>
      <c r="XX86" s="10"/>
      <c r="XY86" s="10"/>
      <c r="XZ86" s="10"/>
      <c r="YA86" s="10"/>
      <c r="YB86" s="10"/>
      <c r="YC86" s="10"/>
      <c r="YD86" s="10"/>
      <c r="YE86" s="10"/>
      <c r="YF86" s="10"/>
      <c r="YG86" s="10"/>
      <c r="YH86" s="10"/>
      <c r="YI86" s="10"/>
      <c r="YJ86" s="10"/>
      <c r="YK86" s="10"/>
      <c r="YL86" s="10"/>
      <c r="YM86" s="10"/>
      <c r="YN86" s="10"/>
      <c r="YO86" s="10"/>
      <c r="YP86" s="10"/>
      <c r="YQ86" s="10"/>
      <c r="YR86" s="10"/>
      <c r="YS86" s="10"/>
      <c r="YT86" s="10"/>
      <c r="YU86" s="10"/>
      <c r="YV86" s="10"/>
      <c r="YW86" s="10"/>
      <c r="YX86" s="10"/>
      <c r="YY86" s="10"/>
      <c r="YZ86" s="10"/>
      <c r="ZA86" s="10"/>
      <c r="ZB86" s="10"/>
      <c r="ZC86" s="10"/>
      <c r="ZD86" s="10"/>
      <c r="ZE86" s="10"/>
      <c r="ZF86" s="10"/>
      <c r="ZG86" s="10"/>
      <c r="ZH86" s="10"/>
      <c r="ZI86" s="10"/>
      <c r="ZJ86" s="10"/>
      <c r="ZK86" s="10"/>
      <c r="ZL86" s="10"/>
      <c r="ZM86" s="10"/>
      <c r="ZN86" s="10"/>
      <c r="ZO86" s="10"/>
      <c r="ZP86" s="10"/>
      <c r="ZQ86" s="10"/>
      <c r="ZR86" s="10"/>
      <c r="ZS86" s="10"/>
      <c r="ZT86" s="10"/>
      <c r="ZU86" s="10"/>
      <c r="ZV86" s="10"/>
      <c r="ZW86" s="10"/>
      <c r="ZX86" s="10"/>
      <c r="ZY86" s="10"/>
      <c r="ZZ86" s="10"/>
      <c r="AAA86" s="10"/>
      <c r="AAB86" s="10"/>
      <c r="AAC86" s="10"/>
      <c r="AAD86" s="10"/>
      <c r="AAE86" s="10"/>
      <c r="AAF86" s="10"/>
      <c r="AAG86" s="10"/>
      <c r="AAH86" s="10"/>
      <c r="AAI86" s="10"/>
      <c r="AAJ86" s="10"/>
      <c r="AAK86" s="10"/>
      <c r="AAL86" s="10"/>
      <c r="AAM86" s="10"/>
      <c r="AAN86" s="10"/>
      <c r="AAO86" s="10"/>
      <c r="AAP86" s="10"/>
      <c r="AAQ86" s="10"/>
      <c r="AAR86" s="10"/>
      <c r="AAS86" s="10"/>
      <c r="AAT86" s="10"/>
      <c r="AAU86" s="10"/>
      <c r="AAV86" s="10"/>
      <c r="AAW86" s="10"/>
      <c r="AAX86" s="10"/>
      <c r="AAY86" s="10"/>
      <c r="AAZ86" s="10"/>
      <c r="ABA86" s="10"/>
      <c r="ABB86" s="10"/>
      <c r="ABC86" s="10"/>
      <c r="ABD86" s="10"/>
      <c r="ABE86" s="10"/>
      <c r="ABF86" s="10"/>
      <c r="ABG86" s="10"/>
      <c r="ABH86" s="10"/>
      <c r="ABI86" s="10"/>
      <c r="ABJ86" s="10"/>
      <c r="ABK86" s="10"/>
      <c r="ABL86" s="10"/>
      <c r="ABM86" s="10"/>
      <c r="ABN86" s="10"/>
      <c r="ABO86" s="10"/>
      <c r="ABP86" s="10"/>
      <c r="ABQ86" s="10"/>
      <c r="ABR86" s="10"/>
      <c r="ABS86" s="10"/>
      <c r="ABT86" s="10"/>
      <c r="ABU86" s="10"/>
      <c r="ABV86" s="10"/>
      <c r="ABW86" s="10"/>
      <c r="ABX86" s="10"/>
      <c r="ABY86" s="10"/>
      <c r="ABZ86" s="10"/>
      <c r="ACA86" s="10"/>
      <c r="ACB86" s="10"/>
      <c r="ACC86" s="10"/>
      <c r="ACD86" s="10"/>
      <c r="ACE86" s="10"/>
      <c r="ACF86" s="10"/>
      <c r="ACG86" s="10"/>
      <c r="ACH86" s="10"/>
      <c r="ACI86" s="10"/>
      <c r="ACJ86" s="10"/>
      <c r="ACK86" s="10"/>
      <c r="ACL86" s="10"/>
      <c r="ACM86" s="10"/>
      <c r="ACN86" s="10"/>
      <c r="ACO86" s="10"/>
      <c r="ACP86" s="10"/>
      <c r="ACQ86" s="10"/>
      <c r="ACR86" s="10"/>
      <c r="ACS86" s="10"/>
      <c r="ACT86" s="10"/>
      <c r="ACU86" s="10"/>
      <c r="ACV86" s="10"/>
      <c r="ACW86" s="10"/>
      <c r="ACX86" s="10"/>
      <c r="ACY86" s="10"/>
      <c r="ACZ86" s="10"/>
      <c r="ADA86" s="10"/>
      <c r="ADB86" s="10"/>
      <c r="ADC86" s="10"/>
      <c r="ADD86" s="10"/>
      <c r="ADE86" s="10"/>
      <c r="ADF86" s="10"/>
      <c r="ADG86" s="10"/>
      <c r="ADH86" s="10"/>
      <c r="ADI86" s="10"/>
      <c r="ADJ86" s="10"/>
      <c r="ADK86" s="10"/>
      <c r="ADL86" s="10"/>
      <c r="ADM86" s="10"/>
      <c r="ADN86" s="10"/>
      <c r="ADO86" s="10"/>
      <c r="ADP86" s="10"/>
      <c r="ADQ86" s="10"/>
      <c r="ADR86" s="10"/>
      <c r="ADS86" s="10"/>
      <c r="ADT86" s="10"/>
      <c r="ADU86" s="10"/>
      <c r="ADV86" s="10"/>
      <c r="ADW86" s="10"/>
      <c r="ADX86" s="10"/>
      <c r="ADY86" s="10"/>
      <c r="ADZ86" s="10"/>
      <c r="AEA86" s="10"/>
      <c r="AEB86" s="10"/>
      <c r="AEC86" s="10"/>
      <c r="AED86" s="10"/>
      <c r="AEE86" s="10"/>
      <c r="AEF86" s="10"/>
      <c r="AEG86" s="10"/>
      <c r="AEH86" s="10"/>
      <c r="AEI86" s="10"/>
      <c r="AEJ86" s="10"/>
      <c r="AEK86" s="10"/>
      <c r="AEL86" s="10"/>
      <c r="AEM86" s="10"/>
      <c r="AEN86" s="10"/>
      <c r="AEO86" s="10"/>
      <c r="AEP86" s="10"/>
      <c r="AEQ86" s="10"/>
      <c r="AER86" s="10"/>
      <c r="AES86" s="10"/>
      <c r="AET86" s="10"/>
      <c r="AEU86" s="10"/>
      <c r="AEV86" s="10"/>
      <c r="AEW86" s="10"/>
      <c r="AEX86" s="10"/>
      <c r="AEY86" s="10"/>
      <c r="AEZ86" s="10"/>
      <c r="AFA86" s="10"/>
      <c r="AFB86" s="10"/>
      <c r="AFC86" s="10"/>
      <c r="AFD86" s="10"/>
      <c r="AFE86" s="10"/>
      <c r="AFF86" s="10"/>
      <c r="AFG86" s="10"/>
      <c r="AFH86" s="10"/>
      <c r="AFI86" s="10"/>
      <c r="AFJ86" s="10"/>
      <c r="AFK86" s="10"/>
      <c r="AFL86" s="10"/>
      <c r="AFM86" s="10"/>
      <c r="AFN86" s="10"/>
      <c r="AFO86" s="10"/>
      <c r="AFP86" s="10"/>
      <c r="AFQ86" s="10"/>
      <c r="AFR86" s="10"/>
      <c r="AFS86" s="10"/>
      <c r="AFT86" s="10"/>
      <c r="AFU86" s="10"/>
      <c r="AFV86" s="10"/>
      <c r="AFW86" s="10"/>
      <c r="AFX86" s="10"/>
      <c r="AFY86" s="10"/>
      <c r="AFZ86" s="10"/>
      <c r="AGA86" s="10"/>
      <c r="AGB86" s="10"/>
      <c r="AGC86" s="10"/>
      <c r="AGD86" s="10"/>
      <c r="AGE86" s="10"/>
      <c r="AGF86" s="10"/>
      <c r="AGG86" s="10"/>
      <c r="AGH86" s="10"/>
      <c r="AGI86" s="10"/>
      <c r="AGJ86" s="10"/>
      <c r="AGK86" s="10"/>
      <c r="AGL86" s="10"/>
      <c r="AGM86" s="10"/>
      <c r="AGN86" s="10"/>
      <c r="AGO86" s="10"/>
      <c r="AGP86" s="10"/>
      <c r="AGQ86" s="10"/>
      <c r="AGR86" s="10"/>
      <c r="AGS86" s="10"/>
      <c r="AGT86" s="10"/>
      <c r="AGU86" s="10"/>
      <c r="AGV86" s="10"/>
      <c r="AGW86" s="10"/>
      <c r="AGX86" s="10"/>
      <c r="AGY86" s="10"/>
      <c r="AGZ86" s="10"/>
      <c r="AHA86" s="10"/>
      <c r="AHB86" s="10"/>
      <c r="AHC86" s="10"/>
      <c r="AHD86" s="10"/>
      <c r="AHE86" s="10"/>
      <c r="AHF86" s="10"/>
      <c r="AHG86" s="10"/>
      <c r="AHH86" s="10"/>
      <c r="AHI86" s="10"/>
      <c r="AHJ86" s="10"/>
      <c r="AHK86" s="10"/>
      <c r="AHL86" s="10"/>
      <c r="AHM86" s="10"/>
      <c r="AHN86" s="10"/>
      <c r="AHO86" s="10"/>
      <c r="AHP86" s="10"/>
      <c r="AHQ86" s="10"/>
      <c r="AHR86" s="10"/>
      <c r="AHS86" s="10"/>
      <c r="AHT86" s="10"/>
      <c r="AHU86" s="10"/>
      <c r="AHV86" s="10"/>
      <c r="AHW86" s="10"/>
      <c r="AHX86" s="10"/>
      <c r="AHY86" s="10"/>
      <c r="AHZ86" s="10"/>
      <c r="AIA86" s="10"/>
      <c r="AIB86" s="10"/>
      <c r="AIC86" s="10"/>
      <c r="AID86" s="10"/>
      <c r="AIE86" s="10"/>
      <c r="AIF86" s="10"/>
      <c r="AIG86" s="10"/>
      <c r="AIH86" s="10"/>
      <c r="AII86" s="10"/>
      <c r="AIJ86" s="10"/>
      <c r="AIK86" s="10"/>
      <c r="AIL86" s="10"/>
      <c r="AIM86" s="10"/>
      <c r="AIN86" s="10"/>
      <c r="AIO86" s="10"/>
      <c r="AIP86" s="10"/>
      <c r="AIQ86" s="10"/>
      <c r="AIR86" s="10"/>
      <c r="AIS86" s="10"/>
      <c r="AIT86" s="10"/>
      <c r="AIU86" s="10"/>
      <c r="AIV86" s="10"/>
      <c r="AIW86" s="10"/>
      <c r="AIX86" s="10"/>
      <c r="AIY86" s="10"/>
      <c r="AIZ86" s="10"/>
      <c r="AJA86" s="10"/>
      <c r="AJB86" s="10"/>
      <c r="AJC86" s="10"/>
      <c r="AJD86" s="10"/>
      <c r="AJE86" s="10"/>
      <c r="AJF86" s="10"/>
      <c r="AJG86" s="10"/>
      <c r="AJH86" s="10"/>
      <c r="AJI86" s="10"/>
      <c r="AJJ86" s="10"/>
      <c r="AJK86" s="10"/>
      <c r="AJL86" s="10"/>
      <c r="AJM86" s="10"/>
      <c r="AJN86" s="10"/>
      <c r="AJO86" s="10"/>
      <c r="AJP86" s="10"/>
      <c r="AJQ86" s="10"/>
      <c r="AJR86" s="10"/>
      <c r="AJS86" s="10"/>
      <c r="AJT86" s="10"/>
      <c r="AJU86" s="10"/>
      <c r="AJV86" s="10"/>
      <c r="AJW86" s="10"/>
      <c r="AJX86" s="10"/>
      <c r="AJY86" s="10"/>
      <c r="AJZ86" s="10"/>
      <c r="AKA86" s="10"/>
      <c r="AKB86" s="10"/>
      <c r="AKC86" s="10"/>
      <c r="AKD86" s="10"/>
      <c r="AKE86" s="10"/>
      <c r="AKF86" s="10"/>
      <c r="AKG86" s="10"/>
      <c r="AKH86" s="10"/>
      <c r="AKI86" s="10"/>
      <c r="AKJ86" s="10"/>
      <c r="AKK86" s="10"/>
      <c r="AKL86" s="10"/>
      <c r="AKM86" s="10"/>
      <c r="AKN86" s="10"/>
      <c r="AKO86" s="10"/>
      <c r="AKP86" s="10"/>
      <c r="AKQ86" s="10"/>
      <c r="AKR86" s="10"/>
      <c r="AKS86" s="10"/>
      <c r="AKT86" s="10"/>
      <c r="AKU86" s="10"/>
      <c r="AKV86" s="10"/>
      <c r="AKW86" s="10"/>
      <c r="AKX86" s="10"/>
      <c r="AKY86" s="10"/>
      <c r="AKZ86" s="10"/>
      <c r="ALA86" s="10"/>
      <c r="ALB86" s="10"/>
      <c r="ALC86" s="10"/>
      <c r="ALD86" s="10"/>
      <c r="ALE86" s="10"/>
      <c r="ALF86" s="10"/>
      <c r="ALG86" s="10"/>
      <c r="ALH86" s="10"/>
      <c r="ALI86" s="10"/>
      <c r="ALJ86" s="10"/>
      <c r="ALK86" s="10"/>
      <c r="ALL86" s="10"/>
      <c r="ALM86" s="10"/>
      <c r="ALN86" s="10"/>
      <c r="ALO86" s="10"/>
      <c r="ALP86" s="10"/>
      <c r="ALQ86" s="10"/>
      <c r="ALR86" s="10"/>
      <c r="ALS86" s="10"/>
      <c r="ALT86" s="10"/>
      <c r="ALU86" s="10"/>
      <c r="ALV86" s="10"/>
      <c r="ALW86" s="10"/>
      <c r="ALX86" s="10"/>
      <c r="ALY86" s="10"/>
      <c r="ALZ86" s="57"/>
      <c r="AMA86" s="57"/>
      <c r="AMB86" s="57"/>
      <c r="AMC86" s="57"/>
      <c r="AMD86" s="57"/>
      <c r="AME86" s="57"/>
      <c r="AMF86" s="57"/>
      <c r="AMG86" s="57"/>
      <c r="AMH86" s="57"/>
    </row>
    <row r="87" spans="1:1022">
      <c r="A87" s="70" t="s">
        <v>48</v>
      </c>
      <c r="B87" s="70" t="s">
        <v>235</v>
      </c>
      <c r="C87" s="70" t="s">
        <v>236</v>
      </c>
      <c r="D87" s="70"/>
      <c r="E87" s="77" t="s">
        <v>237</v>
      </c>
      <c r="F87" s="78" t="s">
        <v>238</v>
      </c>
      <c r="G87" s="71" t="s">
        <v>239</v>
      </c>
      <c r="H87" s="71">
        <v>1</v>
      </c>
      <c r="I87" s="70" t="s">
        <v>19</v>
      </c>
      <c r="J87" s="10">
        <f>G$1*H87</f>
        <v>500</v>
      </c>
      <c r="K87" s="74"/>
      <c r="L87" s="68"/>
      <c r="M87" s="76"/>
      <c r="N87" s="70"/>
      <c r="O87" s="79"/>
      <c r="P87" s="80"/>
      <c r="Q87" s="72"/>
      <c r="R87" s="72"/>
      <c r="S87" s="78"/>
      <c r="T87" s="42"/>
      <c r="U87" s="42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  <c r="XL87" s="10"/>
      <c r="XM87" s="10"/>
      <c r="XN87" s="10"/>
      <c r="XO87" s="10"/>
      <c r="XP87" s="10"/>
      <c r="XQ87" s="10"/>
      <c r="XR87" s="10"/>
      <c r="XS87" s="10"/>
      <c r="XT87" s="10"/>
      <c r="XU87" s="10"/>
      <c r="XV87" s="10"/>
      <c r="XW87" s="10"/>
      <c r="XX87" s="10"/>
      <c r="XY87" s="10"/>
      <c r="XZ87" s="10"/>
      <c r="YA87" s="10"/>
      <c r="YB87" s="10"/>
      <c r="YC87" s="10"/>
      <c r="YD87" s="10"/>
      <c r="YE87" s="10"/>
      <c r="YF87" s="10"/>
      <c r="YG87" s="10"/>
      <c r="YH87" s="10"/>
      <c r="YI87" s="10"/>
      <c r="YJ87" s="10"/>
      <c r="YK87" s="10"/>
      <c r="YL87" s="10"/>
      <c r="YM87" s="10"/>
      <c r="YN87" s="10"/>
      <c r="YO87" s="10"/>
      <c r="YP87" s="10"/>
      <c r="YQ87" s="10"/>
      <c r="YR87" s="10"/>
      <c r="YS87" s="10"/>
      <c r="YT87" s="10"/>
      <c r="YU87" s="10"/>
      <c r="YV87" s="10"/>
      <c r="YW87" s="10"/>
      <c r="YX87" s="10"/>
      <c r="YY87" s="10"/>
      <c r="YZ87" s="10"/>
      <c r="ZA87" s="10"/>
      <c r="ZB87" s="10"/>
      <c r="ZC87" s="10"/>
      <c r="ZD87" s="10"/>
      <c r="ZE87" s="10"/>
      <c r="ZF87" s="10"/>
      <c r="ZG87" s="10"/>
      <c r="ZH87" s="10"/>
      <c r="ZI87" s="10"/>
      <c r="ZJ87" s="10"/>
      <c r="ZK87" s="10"/>
      <c r="ZL87" s="10"/>
      <c r="ZM87" s="10"/>
      <c r="ZN87" s="10"/>
      <c r="ZO87" s="10"/>
      <c r="ZP87" s="10"/>
      <c r="ZQ87" s="10"/>
      <c r="ZR87" s="10"/>
      <c r="ZS87" s="10"/>
      <c r="ZT87" s="10"/>
      <c r="ZU87" s="10"/>
      <c r="ZV87" s="10"/>
      <c r="ZW87" s="10"/>
      <c r="ZX87" s="10"/>
      <c r="ZY87" s="10"/>
      <c r="ZZ87" s="10"/>
      <c r="AAA87" s="10"/>
      <c r="AAB87" s="10"/>
      <c r="AAC87" s="10"/>
      <c r="AAD87" s="10"/>
      <c r="AAE87" s="10"/>
      <c r="AAF87" s="10"/>
      <c r="AAG87" s="10"/>
      <c r="AAH87" s="10"/>
      <c r="AAI87" s="10"/>
      <c r="AAJ87" s="10"/>
      <c r="AAK87" s="10"/>
      <c r="AAL87" s="10"/>
      <c r="AAM87" s="10"/>
      <c r="AAN87" s="10"/>
      <c r="AAO87" s="10"/>
      <c r="AAP87" s="10"/>
      <c r="AAQ87" s="10"/>
      <c r="AAR87" s="10"/>
      <c r="AAS87" s="10"/>
      <c r="AAT87" s="10"/>
      <c r="AAU87" s="10"/>
      <c r="AAV87" s="10"/>
      <c r="AAW87" s="10"/>
      <c r="AAX87" s="10"/>
      <c r="AAY87" s="10"/>
      <c r="AAZ87" s="10"/>
      <c r="ABA87" s="10"/>
      <c r="ABB87" s="10"/>
      <c r="ABC87" s="10"/>
      <c r="ABD87" s="10"/>
      <c r="ABE87" s="10"/>
      <c r="ABF87" s="10"/>
      <c r="ABG87" s="10"/>
      <c r="ABH87" s="10"/>
      <c r="ABI87" s="10"/>
      <c r="ABJ87" s="10"/>
      <c r="ABK87" s="10"/>
      <c r="ABL87" s="10"/>
      <c r="ABM87" s="10"/>
      <c r="ABN87" s="10"/>
      <c r="ABO87" s="10"/>
      <c r="ABP87" s="10"/>
      <c r="ABQ87" s="10"/>
      <c r="ABR87" s="10"/>
      <c r="ABS87" s="10"/>
      <c r="ABT87" s="10"/>
      <c r="ABU87" s="10"/>
      <c r="ABV87" s="10"/>
      <c r="ABW87" s="10"/>
      <c r="ABX87" s="10"/>
      <c r="ABY87" s="10"/>
      <c r="ABZ87" s="10"/>
      <c r="ACA87" s="10"/>
      <c r="ACB87" s="10"/>
      <c r="ACC87" s="10"/>
      <c r="ACD87" s="10"/>
      <c r="ACE87" s="10"/>
      <c r="ACF87" s="10"/>
      <c r="ACG87" s="10"/>
      <c r="ACH87" s="10"/>
      <c r="ACI87" s="10"/>
      <c r="ACJ87" s="10"/>
      <c r="ACK87" s="10"/>
      <c r="ACL87" s="10"/>
      <c r="ACM87" s="10"/>
      <c r="ACN87" s="10"/>
      <c r="ACO87" s="10"/>
      <c r="ACP87" s="10"/>
      <c r="ACQ87" s="10"/>
      <c r="ACR87" s="10"/>
      <c r="ACS87" s="10"/>
      <c r="ACT87" s="10"/>
      <c r="ACU87" s="10"/>
      <c r="ACV87" s="10"/>
      <c r="ACW87" s="10"/>
      <c r="ACX87" s="10"/>
      <c r="ACY87" s="10"/>
      <c r="ACZ87" s="10"/>
      <c r="ADA87" s="10"/>
      <c r="ADB87" s="10"/>
      <c r="ADC87" s="10"/>
      <c r="ADD87" s="10"/>
      <c r="ADE87" s="10"/>
      <c r="ADF87" s="10"/>
      <c r="ADG87" s="10"/>
      <c r="ADH87" s="10"/>
      <c r="ADI87" s="10"/>
      <c r="ADJ87" s="10"/>
      <c r="ADK87" s="10"/>
      <c r="ADL87" s="10"/>
      <c r="ADM87" s="10"/>
      <c r="ADN87" s="10"/>
      <c r="ADO87" s="10"/>
      <c r="ADP87" s="10"/>
      <c r="ADQ87" s="10"/>
      <c r="ADR87" s="10"/>
      <c r="ADS87" s="10"/>
      <c r="ADT87" s="10"/>
      <c r="ADU87" s="10"/>
      <c r="ADV87" s="10"/>
      <c r="ADW87" s="10"/>
      <c r="ADX87" s="10"/>
      <c r="ADY87" s="10"/>
      <c r="ADZ87" s="10"/>
      <c r="AEA87" s="10"/>
      <c r="AEB87" s="10"/>
      <c r="AEC87" s="10"/>
      <c r="AED87" s="10"/>
      <c r="AEE87" s="10"/>
      <c r="AEF87" s="10"/>
      <c r="AEG87" s="10"/>
      <c r="AEH87" s="10"/>
      <c r="AEI87" s="10"/>
      <c r="AEJ87" s="10"/>
      <c r="AEK87" s="10"/>
      <c r="AEL87" s="10"/>
      <c r="AEM87" s="10"/>
      <c r="AEN87" s="10"/>
      <c r="AEO87" s="10"/>
      <c r="AEP87" s="10"/>
      <c r="AEQ87" s="10"/>
      <c r="AER87" s="10"/>
      <c r="AES87" s="10"/>
      <c r="AET87" s="10"/>
      <c r="AEU87" s="10"/>
      <c r="AEV87" s="10"/>
      <c r="AEW87" s="10"/>
      <c r="AEX87" s="10"/>
      <c r="AEY87" s="10"/>
      <c r="AEZ87" s="10"/>
      <c r="AFA87" s="10"/>
      <c r="AFB87" s="10"/>
      <c r="AFC87" s="10"/>
      <c r="AFD87" s="10"/>
      <c r="AFE87" s="10"/>
      <c r="AFF87" s="10"/>
      <c r="AFG87" s="10"/>
      <c r="AFH87" s="10"/>
      <c r="AFI87" s="10"/>
      <c r="AFJ87" s="10"/>
      <c r="AFK87" s="10"/>
      <c r="AFL87" s="10"/>
      <c r="AFM87" s="10"/>
      <c r="AFN87" s="10"/>
      <c r="AFO87" s="10"/>
      <c r="AFP87" s="10"/>
      <c r="AFQ87" s="10"/>
      <c r="AFR87" s="10"/>
      <c r="AFS87" s="10"/>
      <c r="AFT87" s="10"/>
      <c r="AFU87" s="10"/>
      <c r="AFV87" s="10"/>
      <c r="AFW87" s="10"/>
      <c r="AFX87" s="10"/>
      <c r="AFY87" s="10"/>
      <c r="AFZ87" s="10"/>
      <c r="AGA87" s="10"/>
      <c r="AGB87" s="10"/>
      <c r="AGC87" s="10"/>
      <c r="AGD87" s="10"/>
      <c r="AGE87" s="10"/>
      <c r="AGF87" s="10"/>
      <c r="AGG87" s="10"/>
      <c r="AGH87" s="10"/>
      <c r="AGI87" s="10"/>
      <c r="AGJ87" s="10"/>
      <c r="AGK87" s="10"/>
      <c r="AGL87" s="10"/>
      <c r="AGM87" s="10"/>
      <c r="AGN87" s="10"/>
      <c r="AGO87" s="10"/>
      <c r="AGP87" s="10"/>
      <c r="AGQ87" s="10"/>
      <c r="AGR87" s="10"/>
      <c r="AGS87" s="10"/>
      <c r="AGT87" s="10"/>
      <c r="AGU87" s="10"/>
      <c r="AGV87" s="10"/>
      <c r="AGW87" s="10"/>
      <c r="AGX87" s="10"/>
      <c r="AGY87" s="10"/>
      <c r="AGZ87" s="10"/>
      <c r="AHA87" s="10"/>
      <c r="AHB87" s="10"/>
      <c r="AHC87" s="10"/>
      <c r="AHD87" s="10"/>
      <c r="AHE87" s="10"/>
      <c r="AHF87" s="10"/>
      <c r="AHG87" s="10"/>
      <c r="AHH87" s="10"/>
      <c r="AHI87" s="10"/>
      <c r="AHJ87" s="10"/>
      <c r="AHK87" s="10"/>
      <c r="AHL87" s="10"/>
      <c r="AHM87" s="10"/>
      <c r="AHN87" s="10"/>
      <c r="AHO87" s="10"/>
      <c r="AHP87" s="10"/>
      <c r="AHQ87" s="10"/>
      <c r="AHR87" s="10"/>
      <c r="AHS87" s="10"/>
      <c r="AHT87" s="10"/>
      <c r="AHU87" s="10"/>
      <c r="AHV87" s="10"/>
      <c r="AHW87" s="10"/>
      <c r="AHX87" s="10"/>
      <c r="AHY87" s="10"/>
      <c r="AHZ87" s="10"/>
      <c r="AIA87" s="10"/>
      <c r="AIB87" s="10"/>
      <c r="AIC87" s="10"/>
      <c r="AID87" s="10"/>
      <c r="AIE87" s="10"/>
      <c r="AIF87" s="10"/>
      <c r="AIG87" s="10"/>
      <c r="AIH87" s="10"/>
      <c r="AII87" s="10"/>
      <c r="AIJ87" s="10"/>
      <c r="AIK87" s="10"/>
      <c r="AIL87" s="10"/>
      <c r="AIM87" s="10"/>
      <c r="AIN87" s="10"/>
      <c r="AIO87" s="10"/>
      <c r="AIP87" s="10"/>
      <c r="AIQ87" s="10"/>
      <c r="AIR87" s="10"/>
      <c r="AIS87" s="10"/>
      <c r="AIT87" s="10"/>
      <c r="AIU87" s="10"/>
      <c r="AIV87" s="10"/>
      <c r="AIW87" s="10"/>
      <c r="AIX87" s="10"/>
      <c r="AIY87" s="10"/>
      <c r="AIZ87" s="10"/>
      <c r="AJA87" s="10"/>
      <c r="AJB87" s="10"/>
      <c r="AJC87" s="10"/>
      <c r="AJD87" s="10"/>
      <c r="AJE87" s="10"/>
      <c r="AJF87" s="10"/>
      <c r="AJG87" s="10"/>
      <c r="AJH87" s="10"/>
      <c r="AJI87" s="10"/>
      <c r="AJJ87" s="10"/>
      <c r="AJK87" s="10"/>
      <c r="AJL87" s="10"/>
      <c r="AJM87" s="10"/>
      <c r="AJN87" s="10"/>
      <c r="AJO87" s="10"/>
      <c r="AJP87" s="10"/>
      <c r="AJQ87" s="10"/>
      <c r="AJR87" s="10"/>
      <c r="AJS87" s="10"/>
      <c r="AJT87" s="10"/>
      <c r="AJU87" s="10"/>
      <c r="AJV87" s="10"/>
      <c r="AJW87" s="10"/>
      <c r="AJX87" s="10"/>
      <c r="AJY87" s="10"/>
      <c r="AJZ87" s="10"/>
      <c r="AKA87" s="10"/>
      <c r="AKB87" s="10"/>
      <c r="AKC87" s="10"/>
      <c r="AKD87" s="10"/>
      <c r="AKE87" s="10"/>
      <c r="AKF87" s="10"/>
      <c r="AKG87" s="10"/>
      <c r="AKH87" s="10"/>
      <c r="AKI87" s="10"/>
      <c r="AKJ87" s="10"/>
      <c r="AKK87" s="10"/>
      <c r="AKL87" s="10"/>
      <c r="AKM87" s="10"/>
      <c r="AKN87" s="10"/>
      <c r="AKO87" s="10"/>
      <c r="AKP87" s="10"/>
      <c r="AKQ87" s="10"/>
      <c r="AKR87" s="10"/>
      <c r="AKS87" s="10"/>
      <c r="AKT87" s="10"/>
      <c r="AKU87" s="10"/>
      <c r="AKV87" s="10"/>
      <c r="AKW87" s="10"/>
      <c r="AKX87" s="10"/>
      <c r="AKY87" s="10"/>
      <c r="AKZ87" s="10"/>
      <c r="ALA87" s="10"/>
      <c r="ALB87" s="10"/>
      <c r="ALC87" s="10"/>
      <c r="ALD87" s="10"/>
      <c r="ALE87" s="10"/>
      <c r="ALF87" s="10"/>
      <c r="ALG87" s="10"/>
      <c r="ALH87" s="10"/>
      <c r="ALI87" s="10"/>
      <c r="ALJ87" s="10"/>
      <c r="ALK87" s="10"/>
      <c r="ALL87" s="10"/>
      <c r="ALM87" s="10"/>
      <c r="ALN87" s="10"/>
      <c r="ALO87" s="10"/>
      <c r="ALP87" s="10"/>
      <c r="ALQ87" s="10"/>
      <c r="ALR87" s="10"/>
      <c r="ALS87" s="10"/>
      <c r="ALT87" s="10"/>
      <c r="ALU87" s="10"/>
      <c r="ALV87" s="10"/>
      <c r="ALW87" s="10"/>
      <c r="ALX87" s="10"/>
      <c r="ALY87" s="10"/>
      <c r="ALZ87" s="57"/>
      <c r="AMA87" s="57"/>
      <c r="AMB87" s="57"/>
      <c r="AMC87" s="57"/>
      <c r="AMD87" s="57"/>
      <c r="AME87" s="57"/>
      <c r="AMF87" s="57"/>
      <c r="AMG87" s="57"/>
      <c r="AMH87" s="57"/>
    </row>
    <row r="88" spans="1:1022">
      <c r="B88" s="10"/>
      <c r="C88" s="10"/>
      <c r="G88" s="46"/>
      <c r="J88" s="10"/>
      <c r="M88" s="49"/>
    </row>
    <row r="89" spans="1:1022">
      <c r="J89" s="10"/>
    </row>
    <row r="90" spans="1:1022">
      <c r="A90" s="6" t="s">
        <v>151</v>
      </c>
      <c r="B90" s="6" t="s">
        <v>170</v>
      </c>
      <c r="C90" s="6" t="s">
        <v>171</v>
      </c>
      <c r="F90" s="6" t="s">
        <v>181</v>
      </c>
      <c r="H90" s="47">
        <v>100</v>
      </c>
      <c r="I90" s="6" t="s">
        <v>135</v>
      </c>
      <c r="J90" s="10">
        <f t="shared" ref="J90:J104" si="4">G$1*H90</f>
        <v>50000</v>
      </c>
      <c r="M90" s="49"/>
    </row>
    <row r="91" spans="1:1022">
      <c r="A91" s="6" t="s">
        <v>151</v>
      </c>
      <c r="B91" s="6" t="s">
        <v>168</v>
      </c>
      <c r="C91" s="6" t="s">
        <v>169</v>
      </c>
      <c r="F91" s="6" t="s">
        <v>181</v>
      </c>
      <c r="H91" s="47">
        <v>100</v>
      </c>
      <c r="I91" s="6" t="s">
        <v>135</v>
      </c>
      <c r="J91" s="10">
        <f t="shared" si="4"/>
        <v>50000</v>
      </c>
      <c r="M91" s="49"/>
    </row>
    <row r="92" spans="1:1022">
      <c r="A92" s="6" t="s">
        <v>151</v>
      </c>
      <c r="B92" s="6" t="s">
        <v>240</v>
      </c>
      <c r="C92" s="6" t="s">
        <v>241</v>
      </c>
      <c r="H92" s="47">
        <v>1</v>
      </c>
      <c r="I92" s="6" t="s">
        <v>19</v>
      </c>
      <c r="J92" s="10">
        <f t="shared" si="4"/>
        <v>500</v>
      </c>
    </row>
    <row r="93" spans="1:1022">
      <c r="A93" s="6" t="s">
        <v>151</v>
      </c>
      <c r="B93" s="6" t="s">
        <v>215</v>
      </c>
      <c r="C93" s="6" t="s">
        <v>216</v>
      </c>
      <c r="H93" s="47">
        <v>2</v>
      </c>
      <c r="I93" s="6" t="s">
        <v>19</v>
      </c>
      <c r="J93" s="10">
        <f t="shared" si="4"/>
        <v>1000</v>
      </c>
    </row>
    <row r="94" spans="1:1022">
      <c r="A94" s="6" t="s">
        <v>151</v>
      </c>
      <c r="B94" s="6" t="s">
        <v>242</v>
      </c>
      <c r="C94" s="6" t="s">
        <v>243</v>
      </c>
      <c r="H94" s="47">
        <v>2</v>
      </c>
      <c r="I94" s="6" t="s">
        <v>19</v>
      </c>
      <c r="J94" s="10">
        <f t="shared" si="4"/>
        <v>1000</v>
      </c>
    </row>
    <row r="95" spans="1:1022">
      <c r="J95" s="10">
        <f t="shared" si="4"/>
        <v>0</v>
      </c>
    </row>
    <row r="96" spans="1:1022">
      <c r="A96" s="6" t="s">
        <v>151</v>
      </c>
      <c r="B96" s="60" t="s">
        <v>205</v>
      </c>
      <c r="C96" s="61" t="s">
        <v>206</v>
      </c>
      <c r="D96" s="61" t="s">
        <v>207</v>
      </c>
      <c r="F96" s="62" t="s">
        <v>244</v>
      </c>
      <c r="G96" s="63" t="s">
        <v>208</v>
      </c>
      <c r="H96" s="47">
        <v>1</v>
      </c>
      <c r="I96" s="6" t="s">
        <v>19</v>
      </c>
      <c r="J96" s="10">
        <f t="shared" si="4"/>
        <v>500</v>
      </c>
    </row>
    <row r="97" spans="1:14">
      <c r="A97" s="6" t="s">
        <v>151</v>
      </c>
      <c r="B97" s="6" t="s">
        <v>215</v>
      </c>
      <c r="C97" s="6" t="s">
        <v>216</v>
      </c>
      <c r="H97" s="47">
        <v>8</v>
      </c>
      <c r="I97" s="6" t="s">
        <v>19</v>
      </c>
      <c r="J97" s="10">
        <f t="shared" si="4"/>
        <v>4000</v>
      </c>
    </row>
    <row r="98" spans="1:14">
      <c r="A98" s="6" t="s">
        <v>151</v>
      </c>
      <c r="B98" s="6" t="s">
        <v>219</v>
      </c>
      <c r="C98" s="6" t="s">
        <v>220</v>
      </c>
      <c r="H98" s="47">
        <v>10</v>
      </c>
      <c r="I98" s="6" t="s">
        <v>245</v>
      </c>
      <c r="J98" s="10">
        <f t="shared" si="4"/>
        <v>5000</v>
      </c>
    </row>
    <row r="99" spans="1:14">
      <c r="A99" s="6" t="s">
        <v>151</v>
      </c>
      <c r="B99" s="81" t="s">
        <v>246</v>
      </c>
      <c r="C99" s="6" t="s">
        <v>247</v>
      </c>
      <c r="F99" s="6" t="s">
        <v>229</v>
      </c>
      <c r="G99" s="6" t="s">
        <v>248</v>
      </c>
      <c r="H99" s="47">
        <v>2</v>
      </c>
      <c r="I99" s="6" t="s">
        <v>245</v>
      </c>
      <c r="J99" s="10">
        <f t="shared" si="4"/>
        <v>1000</v>
      </c>
    </row>
    <row r="100" spans="1:14">
      <c r="A100" s="6" t="s">
        <v>151</v>
      </c>
      <c r="B100" s="6" t="s">
        <v>168</v>
      </c>
      <c r="C100" s="6" t="s">
        <v>169</v>
      </c>
      <c r="F100" s="6" t="s">
        <v>181</v>
      </c>
      <c r="G100" s="82" t="s">
        <v>249</v>
      </c>
      <c r="H100" s="47">
        <v>150</v>
      </c>
      <c r="I100" s="6" t="s">
        <v>135</v>
      </c>
      <c r="J100" s="10">
        <f t="shared" si="4"/>
        <v>75000</v>
      </c>
    </row>
    <row r="101" spans="1:14">
      <c r="A101" s="6" t="s">
        <v>151</v>
      </c>
      <c r="B101" s="54" t="s">
        <v>250</v>
      </c>
      <c r="C101" s="15" t="s">
        <v>251</v>
      </c>
      <c r="D101" s="53" t="s">
        <v>252</v>
      </c>
      <c r="F101" s="55" t="s">
        <v>253</v>
      </c>
      <c r="G101" s="53" t="s">
        <v>254</v>
      </c>
      <c r="H101" s="47">
        <v>50</v>
      </c>
      <c r="I101" s="6" t="s">
        <v>135</v>
      </c>
      <c r="J101" s="10">
        <f t="shared" si="4"/>
        <v>25000</v>
      </c>
    </row>
    <row r="102" spans="1:14">
      <c r="A102" s="6" t="s">
        <v>151</v>
      </c>
      <c r="B102" s="6" t="s">
        <v>170</v>
      </c>
      <c r="C102" s="6" t="s">
        <v>171</v>
      </c>
      <c r="F102" s="6" t="s">
        <v>181</v>
      </c>
      <c r="G102" s="53" t="s">
        <v>255</v>
      </c>
      <c r="H102" s="47">
        <v>50</v>
      </c>
      <c r="I102" s="6" t="s">
        <v>135</v>
      </c>
      <c r="J102" s="10">
        <f t="shared" si="4"/>
        <v>25000</v>
      </c>
    </row>
    <row r="103" spans="1:14">
      <c r="A103" s="6" t="s">
        <v>151</v>
      </c>
      <c r="B103" s="54" t="s">
        <v>256</v>
      </c>
      <c r="C103" s="15" t="s">
        <v>257</v>
      </c>
      <c r="D103" s="53" t="s">
        <v>258</v>
      </c>
      <c r="F103" s="55" t="s">
        <v>253</v>
      </c>
      <c r="G103" s="53" t="s">
        <v>259</v>
      </c>
      <c r="H103" s="47">
        <v>50</v>
      </c>
      <c r="I103" s="6" t="s">
        <v>135</v>
      </c>
      <c r="J103" s="10">
        <f t="shared" si="4"/>
        <v>25000</v>
      </c>
    </row>
    <row r="104" spans="1:14">
      <c r="A104" s="6" t="s">
        <v>151</v>
      </c>
      <c r="B104" s="6" t="s">
        <v>211</v>
      </c>
      <c r="C104" s="6" t="s">
        <v>212</v>
      </c>
      <c r="F104" s="6" t="s">
        <v>181</v>
      </c>
      <c r="G104" s="83" t="s">
        <v>260</v>
      </c>
      <c r="H104" s="47">
        <v>100</v>
      </c>
      <c r="I104" s="6" t="s">
        <v>135</v>
      </c>
      <c r="J104" s="10">
        <f t="shared" si="4"/>
        <v>50000</v>
      </c>
    </row>
    <row r="105" spans="1:14">
      <c r="A105" s="84" t="s">
        <v>261</v>
      </c>
      <c r="B105" s="84" t="s">
        <v>262</v>
      </c>
      <c r="C105" s="85" t="s">
        <v>263</v>
      </c>
      <c r="D105" s="84"/>
      <c r="E105" s="86"/>
      <c r="F105" s="85" t="s">
        <v>196</v>
      </c>
      <c r="G105" s="86" t="s">
        <v>264</v>
      </c>
      <c r="H105" s="87">
        <v>1</v>
      </c>
      <c r="I105" s="84" t="s">
        <v>19</v>
      </c>
      <c r="J105" s="88">
        <f t="shared" ref="J105:J110" si="5">($J$4*H105)</f>
        <v>500</v>
      </c>
      <c r="K105" s="87"/>
      <c r="L105" s="89"/>
      <c r="M105" s="89"/>
      <c r="N105" s="86"/>
    </row>
    <row r="106" spans="1:14">
      <c r="A106" s="84" t="s">
        <v>261</v>
      </c>
      <c r="B106" s="84" t="s">
        <v>265</v>
      </c>
      <c r="C106" s="85" t="s">
        <v>266</v>
      </c>
      <c r="D106" s="84"/>
      <c r="E106" s="86"/>
      <c r="F106" s="85" t="s">
        <v>267</v>
      </c>
      <c r="G106" s="86"/>
      <c r="H106" s="87">
        <v>2</v>
      </c>
      <c r="I106" s="84" t="s">
        <v>268</v>
      </c>
      <c r="J106" s="88">
        <f t="shared" si="5"/>
        <v>1000</v>
      </c>
      <c r="K106" s="87"/>
      <c r="L106" s="89"/>
      <c r="M106" s="87"/>
      <c r="N106" s="86"/>
    </row>
    <row r="107" spans="1:14">
      <c r="A107" s="84" t="s">
        <v>261</v>
      </c>
      <c r="B107" s="84" t="s">
        <v>269</v>
      </c>
      <c r="C107" s="90" t="s">
        <v>270</v>
      </c>
      <c r="D107" s="84"/>
      <c r="E107" s="86"/>
      <c r="F107" s="85" t="s">
        <v>196</v>
      </c>
      <c r="G107" s="86" t="s">
        <v>271</v>
      </c>
      <c r="H107" s="87">
        <v>1</v>
      </c>
      <c r="I107" s="84" t="s">
        <v>19</v>
      </c>
      <c r="J107" s="88">
        <f t="shared" si="5"/>
        <v>500</v>
      </c>
      <c r="K107" s="87"/>
      <c r="L107" s="89"/>
      <c r="M107" s="89"/>
      <c r="N107" s="86"/>
    </row>
    <row r="108" spans="1:14">
      <c r="A108" s="84" t="s">
        <v>261</v>
      </c>
      <c r="B108" s="84" t="s">
        <v>272</v>
      </c>
      <c r="C108" s="85" t="s">
        <v>273</v>
      </c>
      <c r="D108" s="84"/>
      <c r="E108" s="86"/>
      <c r="F108" s="85" t="s">
        <v>267</v>
      </c>
      <c r="G108" s="84"/>
      <c r="H108" s="87">
        <f>(1/225)/4</f>
        <v>1.1111111111111111E-3</v>
      </c>
      <c r="I108" s="84" t="s">
        <v>19</v>
      </c>
      <c r="J108" s="88">
        <f t="shared" si="5"/>
        <v>0.55555555555555558</v>
      </c>
      <c r="K108" s="87"/>
      <c r="L108" s="89"/>
      <c r="M108" s="87"/>
      <c r="N108" s="86"/>
    </row>
    <row r="109" spans="1:14" ht="28.5">
      <c r="A109" s="84" t="s">
        <v>274</v>
      </c>
      <c r="B109" s="84" t="s">
        <v>275</v>
      </c>
      <c r="C109" s="85" t="s">
        <v>276</v>
      </c>
      <c r="D109" s="84"/>
      <c r="E109" s="86"/>
      <c r="F109" s="85" t="s">
        <v>277</v>
      </c>
      <c r="G109" s="86"/>
      <c r="H109" s="87">
        <v>1</v>
      </c>
      <c r="I109" s="84" t="s">
        <v>19</v>
      </c>
      <c r="J109" s="88">
        <f t="shared" si="5"/>
        <v>500</v>
      </c>
      <c r="K109" s="87"/>
      <c r="L109" s="89"/>
      <c r="M109" s="87"/>
      <c r="N109" s="86"/>
    </row>
    <row r="110" spans="1:14" ht="28.5">
      <c r="A110" s="84" t="s">
        <v>274</v>
      </c>
      <c r="B110" s="84" t="s">
        <v>278</v>
      </c>
      <c r="C110" s="85" t="s">
        <v>279</v>
      </c>
      <c r="D110" s="84"/>
      <c r="E110" s="86"/>
      <c r="F110" s="85" t="s">
        <v>277</v>
      </c>
      <c r="G110" s="86"/>
      <c r="H110" s="87">
        <v>1</v>
      </c>
      <c r="I110" s="84" t="s">
        <v>19</v>
      </c>
      <c r="J110" s="88">
        <f t="shared" si="5"/>
        <v>500</v>
      </c>
      <c r="K110" s="87"/>
      <c r="L110" s="89"/>
      <c r="M110" s="87"/>
      <c r="N110" s="86"/>
    </row>
    <row r="111" spans="1:14">
      <c r="A111" s="10" t="s">
        <v>280</v>
      </c>
      <c r="B111" s="10" t="s">
        <v>281</v>
      </c>
      <c r="C111" s="10" t="s">
        <v>282</v>
      </c>
      <c r="D111" s="10"/>
      <c r="E111" s="91"/>
      <c r="F111" s="10"/>
      <c r="G111" s="12"/>
      <c r="H111" s="12">
        <v>1</v>
      </c>
      <c r="I111" s="10" t="s">
        <v>19</v>
      </c>
      <c r="J111" s="88"/>
      <c r="K111" s="87"/>
      <c r="L111" s="89"/>
      <c r="M111" s="87"/>
      <c r="N111" s="86"/>
    </row>
    <row r="112" spans="1:14" s="92" customFormat="1">
      <c r="A112" s="20" t="s">
        <v>283</v>
      </c>
      <c r="B112" s="92" t="s">
        <v>284</v>
      </c>
      <c r="C112" s="92" t="s">
        <v>285</v>
      </c>
      <c r="F112" s="29" t="s">
        <v>286</v>
      </c>
      <c r="G112" s="93"/>
      <c r="H112" s="92">
        <v>0.02</v>
      </c>
      <c r="I112" s="92" t="s">
        <v>19</v>
      </c>
      <c r="J112" s="94"/>
      <c r="K112" s="94"/>
      <c r="L112" s="95"/>
      <c r="M112" s="95"/>
      <c r="N112" s="96"/>
    </row>
    <row r="113" spans="1:14" s="92" customFormat="1">
      <c r="A113" s="20" t="s">
        <v>283</v>
      </c>
      <c r="B113" s="92" t="s">
        <v>287</v>
      </c>
      <c r="C113" s="92" t="s">
        <v>288</v>
      </c>
      <c r="F113" s="29" t="s">
        <v>289</v>
      </c>
      <c r="G113" s="93"/>
      <c r="H113" s="92">
        <v>6.6E-3</v>
      </c>
      <c r="I113" s="92" t="s">
        <v>19</v>
      </c>
      <c r="J113" s="94"/>
      <c r="K113" s="94"/>
      <c r="L113" s="95"/>
      <c r="M113" s="95"/>
      <c r="N113" s="96"/>
    </row>
    <row r="114" spans="1:14">
      <c r="A114" s="84" t="s">
        <v>274</v>
      </c>
      <c r="B114" s="84" t="s">
        <v>290</v>
      </c>
      <c r="C114" s="85" t="s">
        <v>291</v>
      </c>
      <c r="D114" s="84"/>
      <c r="E114" s="86"/>
      <c r="F114" s="85"/>
      <c r="G114" s="86"/>
      <c r="H114" s="87">
        <v>1</v>
      </c>
      <c r="I114" s="84" t="s">
        <v>19</v>
      </c>
      <c r="J114" s="88"/>
      <c r="K114" s="87"/>
      <c r="L114" s="89"/>
      <c r="M114" s="87"/>
      <c r="N114" s="86"/>
    </row>
    <row r="117" spans="1:14">
      <c r="D117" s="6" t="s">
        <v>292</v>
      </c>
    </row>
    <row r="118" spans="1:14">
      <c r="D118" s="57" t="s">
        <v>293</v>
      </c>
    </row>
  </sheetData>
  <mergeCells count="2">
    <mergeCell ref="A1:D1"/>
    <mergeCell ref="E1:F1"/>
  </mergeCells>
  <pageMargins left="0.2" right="0.2" top="0.59375" bottom="0.59375" header="0.2" footer="0.2"/>
  <pageSetup paperSize="0" scale="75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/>
  </sheetViews>
  <sheetFormatPr defaultRowHeight="12.75"/>
  <cols>
    <col min="1" max="1" width="10.625" customWidth="1"/>
    <col min="2" max="2" width="1.25" customWidth="1"/>
    <col min="3" max="3" width="10.625" customWidth="1"/>
    <col min="4" max="4" width="54.25" customWidth="1"/>
    <col min="5" max="5" width="12.875" customWidth="1"/>
    <col min="6" max="6" width="13.125" customWidth="1"/>
    <col min="7" max="7" width="14.625" customWidth="1"/>
    <col min="8" max="8" width="7.125" customWidth="1"/>
    <col min="9" max="12" width="10.625" style="101" customWidth="1"/>
    <col min="13" max="15" width="10.625" customWidth="1"/>
    <col min="16" max="18" width="10.625" style="103" customWidth="1"/>
    <col min="19" max="19" width="30.5" style="103" customWidth="1"/>
    <col min="20" max="1024" width="10.625" customWidth="1"/>
  </cols>
  <sheetData>
    <row r="1" spans="1:21" ht="18">
      <c r="A1" s="182" t="s">
        <v>295</v>
      </c>
      <c r="B1" s="182"/>
      <c r="C1" s="182"/>
      <c r="D1" s="182"/>
      <c r="E1" s="182"/>
      <c r="G1" s="99" t="s">
        <v>296</v>
      </c>
      <c r="H1" s="100">
        <v>150</v>
      </c>
      <c r="K1" s="102" t="s">
        <v>297</v>
      </c>
      <c r="P1" s="103" t="s">
        <v>11</v>
      </c>
      <c r="Q1" s="103" t="s">
        <v>12</v>
      </c>
      <c r="R1" s="103" t="s">
        <v>13</v>
      </c>
      <c r="S1" s="103" t="s">
        <v>14</v>
      </c>
    </row>
    <row r="2" spans="1:21" ht="15">
      <c r="E2" s="104"/>
    </row>
    <row r="3" spans="1:21" s="113" customFormat="1" ht="14.25">
      <c r="A3" s="105" t="s">
        <v>15</v>
      </c>
      <c r="B3" s="105"/>
      <c r="C3" s="105"/>
      <c r="D3" s="105" t="s">
        <v>298</v>
      </c>
      <c r="E3" s="106"/>
      <c r="F3" s="105"/>
      <c r="G3" s="105" t="s">
        <v>18</v>
      </c>
      <c r="H3" s="107"/>
      <c r="I3" s="108">
        <v>1</v>
      </c>
      <c r="J3" s="108" t="s">
        <v>19</v>
      </c>
      <c r="K3" s="109">
        <f t="shared" ref="K3:K12" si="0">I3*$H$1</f>
        <v>150</v>
      </c>
      <c r="L3" s="110">
        <v>1</v>
      </c>
      <c r="M3" s="111">
        <f t="shared" ref="M3:M12" si="1">SUM(L3*I3)</f>
        <v>1</v>
      </c>
      <c r="N3" s="105"/>
      <c r="O3" s="106"/>
      <c r="P3" s="108"/>
      <c r="Q3" s="108"/>
      <c r="R3" s="108"/>
      <c r="S3" s="112"/>
      <c r="T3" s="105"/>
      <c r="U3" s="105"/>
    </row>
    <row r="4" spans="1:21" s="113" customFormat="1" ht="14.25">
      <c r="A4" s="105" t="s">
        <v>15</v>
      </c>
      <c r="B4" s="105"/>
      <c r="C4" s="105"/>
      <c r="D4" s="105" t="s">
        <v>299</v>
      </c>
      <c r="E4" s="106"/>
      <c r="F4" s="105"/>
      <c r="G4" s="105" t="s">
        <v>18</v>
      </c>
      <c r="H4" s="107"/>
      <c r="I4" s="108">
        <v>1</v>
      </c>
      <c r="J4" s="108" t="s">
        <v>19</v>
      </c>
      <c r="K4" s="109">
        <f t="shared" si="0"/>
        <v>150</v>
      </c>
      <c r="L4" s="110">
        <v>1</v>
      </c>
      <c r="M4" s="111">
        <f t="shared" si="1"/>
        <v>1</v>
      </c>
      <c r="N4" s="105"/>
      <c r="O4" s="106"/>
      <c r="P4" s="108"/>
      <c r="Q4" s="108"/>
      <c r="R4" s="108"/>
      <c r="S4" s="112"/>
      <c r="T4" s="105"/>
      <c r="U4" s="105"/>
    </row>
    <row r="5" spans="1:21" s="113" customFormat="1" ht="14.25">
      <c r="A5" s="105" t="s">
        <v>15</v>
      </c>
      <c r="B5" s="114"/>
      <c r="C5" s="115" t="s">
        <v>24</v>
      </c>
      <c r="D5" s="115" t="s">
        <v>25</v>
      </c>
      <c r="E5" s="106"/>
      <c r="F5" s="105"/>
      <c r="G5" s="105" t="s">
        <v>18</v>
      </c>
      <c r="H5" s="105"/>
      <c r="I5" s="108">
        <v>2</v>
      </c>
      <c r="J5" s="108" t="s">
        <v>19</v>
      </c>
      <c r="K5" s="109">
        <f t="shared" si="0"/>
        <v>300</v>
      </c>
      <c r="L5" s="116">
        <f>38.648*(51/2268)</f>
        <v>0.8690687830687831</v>
      </c>
      <c r="M5" s="111">
        <f t="shared" si="1"/>
        <v>1.7381375661375662</v>
      </c>
      <c r="N5" s="105" t="s">
        <v>300</v>
      </c>
      <c r="O5" s="106"/>
      <c r="P5" s="108"/>
      <c r="Q5" s="108"/>
      <c r="R5" s="108"/>
      <c r="S5" s="112"/>
      <c r="T5" s="105"/>
      <c r="U5" s="105"/>
    </row>
    <row r="6" spans="1:21" s="113" customFormat="1" ht="14.25">
      <c r="A6" s="117" t="s">
        <v>15</v>
      </c>
      <c r="B6" s="117" t="s">
        <v>301</v>
      </c>
      <c r="C6" s="118" t="s">
        <v>301</v>
      </c>
      <c r="D6" s="118" t="s">
        <v>29</v>
      </c>
      <c r="E6" s="106"/>
      <c r="F6" s="105"/>
      <c r="G6" s="105" t="s">
        <v>18</v>
      </c>
      <c r="H6" s="105"/>
      <c r="I6" s="108">
        <v>2</v>
      </c>
      <c r="J6" s="108" t="s">
        <v>19</v>
      </c>
      <c r="K6" s="109">
        <f t="shared" si="0"/>
        <v>300</v>
      </c>
      <c r="L6" s="116">
        <f>7.35*(51/2268)</f>
        <v>0.16527777777777777</v>
      </c>
      <c r="M6" s="111">
        <f t="shared" si="1"/>
        <v>0.33055555555555555</v>
      </c>
      <c r="N6" s="105" t="s">
        <v>300</v>
      </c>
      <c r="O6" s="106"/>
      <c r="P6" s="108"/>
      <c r="Q6" s="108"/>
      <c r="R6" s="108"/>
      <c r="S6" s="112"/>
      <c r="T6" s="105"/>
      <c r="U6" s="105"/>
    </row>
    <row r="7" spans="1:21" ht="14.25">
      <c r="A7" s="10" t="s">
        <v>15</v>
      </c>
      <c r="B7" s="10"/>
      <c r="C7" s="10" t="s">
        <v>32</v>
      </c>
      <c r="D7" s="10" t="s">
        <v>302</v>
      </c>
      <c r="E7" s="56"/>
      <c r="F7" s="10"/>
      <c r="G7" s="10" t="s">
        <v>18</v>
      </c>
      <c r="H7" s="10"/>
      <c r="I7" s="12">
        <v>2</v>
      </c>
      <c r="J7" s="12" t="s">
        <v>19</v>
      </c>
      <c r="K7" s="119">
        <f t="shared" si="0"/>
        <v>300</v>
      </c>
      <c r="L7" s="120">
        <f>24.85*(51/2268)</f>
        <v>0.55879629629629635</v>
      </c>
      <c r="M7" s="13">
        <f t="shared" si="1"/>
        <v>1.1175925925925927</v>
      </c>
      <c r="N7" s="10" t="s">
        <v>300</v>
      </c>
      <c r="O7" s="56"/>
      <c r="P7" s="12"/>
      <c r="Q7" s="12"/>
      <c r="R7" s="12"/>
      <c r="S7" s="23"/>
      <c r="T7" s="10"/>
      <c r="U7" s="10"/>
    </row>
    <row r="8" spans="1:21" ht="14.25">
      <c r="A8" s="10" t="s">
        <v>15</v>
      </c>
      <c r="B8" s="10"/>
      <c r="C8" s="10" t="s">
        <v>34</v>
      </c>
      <c r="D8" s="10" t="s">
        <v>303</v>
      </c>
      <c r="E8" s="56"/>
      <c r="F8" s="10"/>
      <c r="G8" s="10" t="s">
        <v>18</v>
      </c>
      <c r="H8" s="10"/>
      <c r="I8" s="12">
        <v>2</v>
      </c>
      <c r="J8" s="12" t="s">
        <v>19</v>
      </c>
      <c r="K8" s="119">
        <f t="shared" si="0"/>
        <v>300</v>
      </c>
      <c r="L8" s="120">
        <f>2.716*(51/2268)</f>
        <v>6.1074074074074072E-2</v>
      </c>
      <c r="M8" s="13">
        <f t="shared" si="1"/>
        <v>0.12214814814814814</v>
      </c>
      <c r="N8" s="10"/>
      <c r="O8" s="56"/>
      <c r="P8" s="12"/>
      <c r="Q8" s="12"/>
      <c r="R8" s="12"/>
      <c r="S8" s="23"/>
      <c r="T8" s="10"/>
      <c r="U8" s="10"/>
    </row>
    <row r="9" spans="1:21" ht="14.25">
      <c r="A9" s="10" t="s">
        <v>15</v>
      </c>
      <c r="B9" s="10"/>
      <c r="C9" s="10" t="s">
        <v>38</v>
      </c>
      <c r="D9" s="10" t="s">
        <v>304</v>
      </c>
      <c r="E9" s="56"/>
      <c r="F9" s="10"/>
      <c r="G9" s="10" t="s">
        <v>18</v>
      </c>
      <c r="H9" s="10"/>
      <c r="I9" s="12">
        <v>2</v>
      </c>
      <c r="J9" s="12" t="s">
        <v>19</v>
      </c>
      <c r="K9" s="119">
        <f t="shared" si="0"/>
        <v>300</v>
      </c>
      <c r="L9" s="120">
        <f>3.34*(51/2268)</f>
        <v>7.5105820105820092E-2</v>
      </c>
      <c r="M9" s="13">
        <f t="shared" si="1"/>
        <v>0.15021164021164018</v>
      </c>
      <c r="N9" s="10" t="s">
        <v>300</v>
      </c>
      <c r="O9" s="56"/>
      <c r="P9" s="12"/>
      <c r="Q9" s="12"/>
      <c r="R9" s="12"/>
      <c r="S9" s="23"/>
      <c r="T9" s="10"/>
      <c r="U9" s="10"/>
    </row>
    <row r="10" spans="1:21" ht="14.25">
      <c r="A10" s="10" t="s">
        <v>15</v>
      </c>
      <c r="B10" s="10"/>
      <c r="C10" s="10" t="s">
        <v>40</v>
      </c>
      <c r="D10" s="10" t="s">
        <v>305</v>
      </c>
      <c r="E10" s="56"/>
      <c r="F10" s="10"/>
      <c r="G10" s="10" t="s">
        <v>18</v>
      </c>
      <c r="H10" s="10"/>
      <c r="I10" s="12">
        <v>2</v>
      </c>
      <c r="J10" s="12" t="s">
        <v>19</v>
      </c>
      <c r="K10" s="119">
        <f t="shared" si="0"/>
        <v>300</v>
      </c>
      <c r="L10" s="120">
        <f>0.2024*(51/2268)</f>
        <v>4.5513227513227514E-3</v>
      </c>
      <c r="M10" s="13">
        <f t="shared" si="1"/>
        <v>9.1026455026455028E-3</v>
      </c>
      <c r="N10" s="10" t="s">
        <v>300</v>
      </c>
      <c r="O10" s="56"/>
      <c r="P10" s="12"/>
      <c r="Q10" s="12"/>
      <c r="R10" s="12"/>
      <c r="S10" s="23"/>
      <c r="T10" s="10"/>
      <c r="U10" s="10"/>
    </row>
    <row r="11" spans="1:21" s="127" customFormat="1" ht="14.25">
      <c r="A11" s="121" t="s">
        <v>15</v>
      </c>
      <c r="B11" s="121"/>
      <c r="C11" s="121" t="s">
        <v>306</v>
      </c>
      <c r="D11" s="121" t="s">
        <v>307</v>
      </c>
      <c r="E11" s="122"/>
      <c r="F11" s="121"/>
      <c r="G11" s="121" t="s">
        <v>18</v>
      </c>
      <c r="H11" s="121"/>
      <c r="I11" s="123">
        <v>1</v>
      </c>
      <c r="J11" s="123" t="s">
        <v>19</v>
      </c>
      <c r="K11" s="123">
        <f t="shared" si="0"/>
        <v>150</v>
      </c>
      <c r="L11" s="124">
        <f>88.3*(51/2268)</f>
        <v>1.9855820105820103</v>
      </c>
      <c r="M11" s="125">
        <f t="shared" si="1"/>
        <v>1.9855820105820103</v>
      </c>
      <c r="N11" s="121"/>
      <c r="O11" s="122"/>
      <c r="P11" s="123"/>
      <c r="Q11" s="123"/>
      <c r="R11" s="123"/>
      <c r="S11" s="126"/>
      <c r="T11" s="121"/>
      <c r="U11" s="121"/>
    </row>
    <row r="12" spans="1:21" ht="14.25">
      <c r="A12" s="10" t="s">
        <v>15</v>
      </c>
      <c r="B12" s="10"/>
      <c r="C12" s="10" t="s">
        <v>44</v>
      </c>
      <c r="D12" s="10" t="s">
        <v>45</v>
      </c>
      <c r="E12" s="56"/>
      <c r="F12" s="10"/>
      <c r="G12" s="10" t="s">
        <v>18</v>
      </c>
      <c r="H12" s="10"/>
      <c r="I12" s="12">
        <v>1</v>
      </c>
      <c r="J12" s="12" t="s">
        <v>19</v>
      </c>
      <c r="K12" s="119">
        <f t="shared" si="0"/>
        <v>150</v>
      </c>
      <c r="L12" s="120">
        <f>3.032*(51/2268)</f>
        <v>6.8179894179894174E-2</v>
      </c>
      <c r="M12" s="13">
        <f t="shared" si="1"/>
        <v>6.8179894179894174E-2</v>
      </c>
      <c r="N12" s="10"/>
      <c r="O12" s="56"/>
      <c r="P12" s="12"/>
      <c r="Q12" s="12"/>
      <c r="R12" s="12"/>
      <c r="S12" s="23"/>
      <c r="T12" s="10"/>
      <c r="U12" s="10"/>
    </row>
    <row r="13" spans="1:21" s="113" customFormat="1" ht="14.25">
      <c r="A13" s="105" t="s">
        <v>15</v>
      </c>
      <c r="B13" s="105"/>
      <c r="C13" s="105"/>
      <c r="D13" s="105" t="s">
        <v>308</v>
      </c>
      <c r="E13" s="106"/>
      <c r="F13" s="105"/>
      <c r="G13" s="105" t="s">
        <v>18</v>
      </c>
      <c r="H13" s="105"/>
      <c r="I13" s="108">
        <v>2</v>
      </c>
      <c r="J13" s="108"/>
      <c r="K13" s="109"/>
      <c r="L13" s="116"/>
      <c r="M13" s="111"/>
      <c r="N13" s="105"/>
      <c r="O13" s="106"/>
      <c r="P13" s="108"/>
      <c r="Q13" s="108"/>
      <c r="R13" s="108"/>
      <c r="S13" s="112"/>
      <c r="T13" s="105"/>
      <c r="U13" s="105"/>
    </row>
    <row r="14" spans="1:21" s="6" customFormat="1" ht="14.25">
      <c r="A14" s="10"/>
      <c r="B14" s="10"/>
      <c r="C14" s="10"/>
      <c r="D14" s="10"/>
      <c r="E14" s="56"/>
      <c r="F14" s="10"/>
      <c r="G14" s="10"/>
      <c r="H14" s="10"/>
      <c r="I14" s="12"/>
      <c r="J14" s="12"/>
      <c r="K14" s="119"/>
      <c r="L14" s="120"/>
      <c r="M14" s="13"/>
      <c r="N14" s="10"/>
      <c r="O14" s="56"/>
      <c r="P14" s="12"/>
      <c r="Q14" s="12"/>
      <c r="R14" s="12"/>
      <c r="S14" s="23"/>
      <c r="T14" s="10"/>
      <c r="U14" s="10"/>
    </row>
    <row r="15" spans="1:21" s="113" customFormat="1" ht="14.25">
      <c r="A15" s="105" t="s">
        <v>104</v>
      </c>
      <c r="B15" s="105"/>
      <c r="C15" s="105"/>
      <c r="D15" s="105" t="s">
        <v>309</v>
      </c>
      <c r="E15" s="106"/>
      <c r="F15" s="105"/>
      <c r="G15" s="105"/>
      <c r="H15" s="105"/>
      <c r="I15" s="108">
        <v>1</v>
      </c>
      <c r="J15" s="108" t="s">
        <v>19</v>
      </c>
      <c r="K15" s="109"/>
      <c r="L15" s="116"/>
      <c r="M15" s="111"/>
      <c r="N15" s="105"/>
      <c r="O15" s="106"/>
      <c r="P15" s="108"/>
      <c r="Q15" s="108"/>
      <c r="R15" s="108"/>
      <c r="S15" s="112"/>
      <c r="T15" s="105"/>
      <c r="U15" s="105"/>
    </row>
    <row r="16" spans="1:21" s="113" customFormat="1" ht="14.25">
      <c r="A16" s="105" t="s">
        <v>104</v>
      </c>
      <c r="B16" s="105"/>
      <c r="C16" s="105"/>
      <c r="D16" s="105" t="s">
        <v>310</v>
      </c>
      <c r="E16" s="106"/>
      <c r="F16" s="105"/>
      <c r="G16" s="105"/>
      <c r="H16" s="105"/>
      <c r="I16" s="108">
        <v>1</v>
      </c>
      <c r="J16" s="108" t="s">
        <v>19</v>
      </c>
      <c r="K16" s="109"/>
      <c r="L16" s="116"/>
      <c r="M16" s="111"/>
      <c r="N16" s="105"/>
      <c r="O16" s="106"/>
      <c r="P16" s="108"/>
      <c r="Q16" s="108"/>
      <c r="R16" s="108"/>
      <c r="S16" s="112"/>
      <c r="T16" s="105"/>
      <c r="U16" s="105"/>
    </row>
    <row r="17" spans="1:21" ht="14.25">
      <c r="A17" s="10" t="s">
        <v>48</v>
      </c>
      <c r="B17" s="10"/>
      <c r="C17" s="10" t="s">
        <v>49</v>
      </c>
      <c r="D17" s="10" t="s">
        <v>50</v>
      </c>
      <c r="E17" s="56"/>
      <c r="F17" s="10"/>
      <c r="G17" s="10" t="s">
        <v>51</v>
      </c>
      <c r="H17" s="11"/>
      <c r="I17" s="12">
        <v>4</v>
      </c>
      <c r="J17" s="12" t="s">
        <v>19</v>
      </c>
      <c r="K17" s="119">
        <f>I17*$H$1</f>
        <v>600</v>
      </c>
      <c r="L17" s="120">
        <v>9.5200000000000007E-2</v>
      </c>
      <c r="M17" s="13">
        <f>SUM(L17*I17)</f>
        <v>0.38080000000000003</v>
      </c>
      <c r="N17" s="10" t="s">
        <v>300</v>
      </c>
      <c r="O17" s="56"/>
      <c r="P17" s="12"/>
      <c r="Q17" s="14"/>
      <c r="R17" s="12"/>
      <c r="S17" s="23"/>
      <c r="T17" s="10" t="s">
        <v>311</v>
      </c>
      <c r="U17" s="10" t="s">
        <v>312</v>
      </c>
    </row>
    <row r="18" spans="1:21" ht="14.25">
      <c r="A18" s="10" t="s">
        <v>48</v>
      </c>
      <c r="B18" s="10"/>
      <c r="C18" s="10" t="s">
        <v>52</v>
      </c>
      <c r="D18" s="10" t="s">
        <v>53</v>
      </c>
      <c r="E18" s="56"/>
      <c r="F18" s="10"/>
      <c r="G18" s="10" t="s">
        <v>51</v>
      </c>
      <c r="H18" s="11"/>
      <c r="I18" s="12">
        <v>4</v>
      </c>
      <c r="J18" s="12" t="s">
        <v>19</v>
      </c>
      <c r="K18" s="119">
        <f>I18*$H$1</f>
        <v>600</v>
      </c>
      <c r="L18" s="128">
        <v>7.8299999999999995E-2</v>
      </c>
      <c r="M18" s="13">
        <f>SUM(L18*I18)</f>
        <v>0.31319999999999998</v>
      </c>
      <c r="N18" s="10" t="s">
        <v>300</v>
      </c>
      <c r="O18" s="56"/>
      <c r="P18" s="12"/>
      <c r="Q18" s="14"/>
      <c r="R18" s="12"/>
      <c r="S18" s="23"/>
      <c r="T18" s="10" t="s">
        <v>311</v>
      </c>
      <c r="U18" s="10" t="s">
        <v>313</v>
      </c>
    </row>
    <row r="19" spans="1:21" ht="14.25">
      <c r="A19" s="10" t="s">
        <v>48</v>
      </c>
      <c r="B19" s="10"/>
      <c r="C19" s="10" t="s">
        <v>55</v>
      </c>
      <c r="D19" s="10" t="s">
        <v>56</v>
      </c>
      <c r="E19" s="56"/>
      <c r="F19" s="10"/>
      <c r="G19" s="10" t="s">
        <v>51</v>
      </c>
      <c r="H19" s="11"/>
      <c r="I19" s="12">
        <v>4</v>
      </c>
      <c r="J19" s="12" t="s">
        <v>19</v>
      </c>
      <c r="K19" s="119">
        <f>I19*$H$1</f>
        <v>600</v>
      </c>
      <c r="L19" s="120">
        <v>9.1999999999999998E-3</v>
      </c>
      <c r="M19" s="13">
        <f>SUM(L19*I19)</f>
        <v>3.6799999999999999E-2</v>
      </c>
      <c r="N19" s="10" t="s">
        <v>314</v>
      </c>
      <c r="O19" s="56"/>
      <c r="P19" s="12"/>
      <c r="Q19" s="14"/>
      <c r="R19" s="12"/>
      <c r="S19" s="23"/>
      <c r="T19" s="10" t="s">
        <v>311</v>
      </c>
      <c r="U19" s="10" t="s">
        <v>315</v>
      </c>
    </row>
    <row r="20" spans="1:21" ht="14.25">
      <c r="A20" s="10" t="s">
        <v>48</v>
      </c>
      <c r="B20" s="10"/>
      <c r="C20" s="10" t="s">
        <v>57</v>
      </c>
      <c r="D20" s="10" t="s">
        <v>58</v>
      </c>
      <c r="E20" s="56"/>
      <c r="F20" s="10"/>
      <c r="G20" s="10" t="s">
        <v>51</v>
      </c>
      <c r="H20" s="11"/>
      <c r="I20" s="12">
        <v>2</v>
      </c>
      <c r="J20" s="12" t="s">
        <v>19</v>
      </c>
      <c r="K20" s="119">
        <f>I20*$H$1</f>
        <v>300</v>
      </c>
      <c r="L20" s="120">
        <v>1.67E-2</v>
      </c>
      <c r="M20" s="13">
        <f>SUM(L20*I20)</f>
        <v>3.3399999999999999E-2</v>
      </c>
      <c r="N20" s="10" t="s">
        <v>316</v>
      </c>
      <c r="O20" s="56"/>
      <c r="P20" s="12"/>
      <c r="Q20" s="14"/>
      <c r="R20" s="12"/>
      <c r="S20" s="23"/>
      <c r="T20" s="10" t="s">
        <v>311</v>
      </c>
      <c r="U20" s="10" t="s">
        <v>317</v>
      </c>
    </row>
    <row r="21" spans="1:21" s="113" customFormat="1" ht="14.25">
      <c r="A21" s="105" t="s">
        <v>48</v>
      </c>
      <c r="B21" s="105"/>
      <c r="C21" s="117" t="s">
        <v>99</v>
      </c>
      <c r="D21" s="105" t="s">
        <v>318</v>
      </c>
      <c r="E21" s="106"/>
      <c r="F21" s="105"/>
      <c r="G21" s="105"/>
      <c r="H21" s="107"/>
      <c r="I21" s="108">
        <v>4</v>
      </c>
      <c r="J21" s="108" t="s">
        <v>19</v>
      </c>
      <c r="K21" s="109"/>
      <c r="L21" s="116"/>
      <c r="M21" s="111"/>
      <c r="N21" s="105"/>
      <c r="O21" s="106"/>
      <c r="P21" s="108"/>
      <c r="Q21" s="129"/>
      <c r="R21" s="108"/>
      <c r="S21" s="112"/>
      <c r="T21" s="105"/>
      <c r="U21" s="105"/>
    </row>
    <row r="22" spans="1:21" s="113" customFormat="1" ht="25.5">
      <c r="A22" s="105" t="s">
        <v>48</v>
      </c>
      <c r="B22" s="105"/>
      <c r="C22" s="117" t="s">
        <v>319</v>
      </c>
      <c r="D22" s="118" t="s">
        <v>320</v>
      </c>
      <c r="E22" s="106"/>
      <c r="F22" s="105"/>
      <c r="G22" s="105"/>
      <c r="H22" s="107"/>
      <c r="I22" s="108">
        <v>4</v>
      </c>
      <c r="J22" s="108" t="s">
        <v>19</v>
      </c>
      <c r="K22" s="109"/>
      <c r="L22" s="116"/>
      <c r="M22" s="111"/>
      <c r="N22" s="105"/>
      <c r="O22" s="106"/>
      <c r="P22" s="108"/>
      <c r="Q22" s="129"/>
      <c r="R22" s="108"/>
      <c r="S22" s="112"/>
      <c r="T22" s="105"/>
      <c r="U22" s="105"/>
    </row>
    <row r="23" spans="1:21" ht="14.25">
      <c r="A23" s="10" t="s">
        <v>48</v>
      </c>
      <c r="B23" s="10"/>
      <c r="C23" s="10" t="s">
        <v>62</v>
      </c>
      <c r="D23" s="10" t="s">
        <v>63</v>
      </c>
      <c r="E23" s="56"/>
      <c r="F23" s="10"/>
      <c r="G23" s="10" t="s">
        <v>51</v>
      </c>
      <c r="H23" s="11"/>
      <c r="I23" s="12">
        <v>6</v>
      </c>
      <c r="J23" s="12" t="s">
        <v>19</v>
      </c>
      <c r="K23" s="119">
        <f>I23*$H$1</f>
        <v>900</v>
      </c>
      <c r="L23" s="120">
        <v>1.17E-2</v>
      </c>
      <c r="M23" s="13">
        <f>SUM(L23*I23)</f>
        <v>7.0199999999999999E-2</v>
      </c>
      <c r="N23" s="10"/>
      <c r="O23" s="56"/>
      <c r="P23" s="12"/>
      <c r="Q23" s="14"/>
      <c r="R23" s="12"/>
      <c r="S23" s="23"/>
      <c r="T23" s="10" t="s">
        <v>311</v>
      </c>
      <c r="U23" s="10" t="s">
        <v>321</v>
      </c>
    </row>
    <row r="24" spans="1:21" s="113" customFormat="1" ht="14.25">
      <c r="A24" s="105"/>
      <c r="B24" s="105"/>
      <c r="C24" s="105"/>
      <c r="D24" s="105" t="s">
        <v>65</v>
      </c>
      <c r="E24" s="106"/>
      <c r="F24" s="105"/>
      <c r="G24" s="105"/>
      <c r="H24" s="107"/>
      <c r="I24" s="108">
        <v>2</v>
      </c>
      <c r="J24" s="108" t="s">
        <v>19</v>
      </c>
      <c r="K24" s="109"/>
      <c r="L24" s="116"/>
      <c r="M24" s="111"/>
      <c r="N24" s="105"/>
      <c r="O24" s="106"/>
      <c r="P24" s="108"/>
      <c r="Q24" s="129"/>
      <c r="R24" s="108"/>
      <c r="S24" s="112"/>
      <c r="T24" s="105"/>
      <c r="U24" s="105"/>
    </row>
    <row r="25" spans="1:21" s="113" customFormat="1" ht="14.25">
      <c r="A25" s="105"/>
      <c r="B25" s="105"/>
      <c r="C25" s="105"/>
      <c r="D25" s="105" t="s">
        <v>322</v>
      </c>
      <c r="E25" s="106"/>
      <c r="F25" s="105"/>
      <c r="G25" s="105"/>
      <c r="H25" s="107"/>
      <c r="I25" s="108">
        <v>4</v>
      </c>
      <c r="J25" s="108" t="s">
        <v>19</v>
      </c>
      <c r="K25" s="109"/>
      <c r="L25" s="116"/>
      <c r="M25" s="111"/>
      <c r="N25" s="105"/>
      <c r="O25" s="106"/>
      <c r="P25" s="108"/>
      <c r="Q25" s="129"/>
      <c r="R25" s="108"/>
      <c r="S25" s="112"/>
      <c r="T25" s="105"/>
      <c r="U25" s="105"/>
    </row>
    <row r="26" spans="1:21" s="139" customFormat="1" ht="14.25">
      <c r="A26" s="130" t="s">
        <v>48</v>
      </c>
      <c r="B26" s="130"/>
      <c r="C26" s="130" t="s">
        <v>68</v>
      </c>
      <c r="D26" s="130" t="s">
        <v>69</v>
      </c>
      <c r="E26" s="131"/>
      <c r="F26" s="130"/>
      <c r="G26" s="130" t="s">
        <v>51</v>
      </c>
      <c r="H26" s="132"/>
      <c r="I26" s="133">
        <v>6</v>
      </c>
      <c r="J26" s="133" t="s">
        <v>19</v>
      </c>
      <c r="K26" s="134">
        <f t="shared" ref="K26:K45" si="2">I26*$H$1</f>
        <v>900</v>
      </c>
      <c r="L26" s="135">
        <v>2.5000000000000001E-2</v>
      </c>
      <c r="M26" s="136">
        <f t="shared" ref="M26:M46" si="3">SUM(L26*I26)</f>
        <v>0.15000000000000002</v>
      </c>
      <c r="N26" s="130" t="s">
        <v>323</v>
      </c>
      <c r="O26" s="131"/>
      <c r="P26" s="133"/>
      <c r="Q26" s="137"/>
      <c r="R26" s="133"/>
      <c r="S26" s="138"/>
      <c r="T26" s="130" t="s">
        <v>311</v>
      </c>
      <c r="U26" s="130" t="s">
        <v>324</v>
      </c>
    </row>
    <row r="27" spans="1:21" ht="14.25">
      <c r="A27" s="10" t="s">
        <v>48</v>
      </c>
      <c r="B27" s="10"/>
      <c r="C27" s="10" t="s">
        <v>70</v>
      </c>
      <c r="D27" s="10" t="s">
        <v>71</v>
      </c>
      <c r="E27" s="56"/>
      <c r="F27" s="10"/>
      <c r="G27" s="10" t="s">
        <v>51</v>
      </c>
      <c r="H27" s="11"/>
      <c r="I27" s="12">
        <v>12</v>
      </c>
      <c r="J27" s="12" t="s">
        <v>19</v>
      </c>
      <c r="K27" s="119">
        <f t="shared" si="2"/>
        <v>1800</v>
      </c>
      <c r="L27" s="120">
        <v>1.2999999999999999E-3</v>
      </c>
      <c r="M27" s="13">
        <f t="shared" si="3"/>
        <v>1.5599999999999999E-2</v>
      </c>
      <c r="N27" s="10"/>
      <c r="O27" s="56"/>
      <c r="P27" s="12"/>
      <c r="Q27" s="14"/>
      <c r="R27" s="12"/>
      <c r="S27" s="23"/>
      <c r="T27" s="10" t="s">
        <v>311</v>
      </c>
      <c r="U27" s="10" t="s">
        <v>325</v>
      </c>
    </row>
    <row r="28" spans="1:21" ht="14.25">
      <c r="A28" s="10" t="s">
        <v>48</v>
      </c>
      <c r="B28" s="10"/>
      <c r="C28" s="10" t="s">
        <v>326</v>
      </c>
      <c r="D28" s="10" t="s">
        <v>327</v>
      </c>
      <c r="E28" s="56"/>
      <c r="F28" s="10"/>
      <c r="G28" s="10" t="s">
        <v>51</v>
      </c>
      <c r="H28" s="11"/>
      <c r="I28" s="12">
        <v>4</v>
      </c>
      <c r="J28" s="12" t="s">
        <v>19</v>
      </c>
      <c r="K28" s="119">
        <f t="shared" si="2"/>
        <v>600</v>
      </c>
      <c r="L28" s="128">
        <v>3.6200000000000003E-2</v>
      </c>
      <c r="M28" s="13">
        <f t="shared" si="3"/>
        <v>0.14480000000000001</v>
      </c>
      <c r="N28" s="10" t="s">
        <v>328</v>
      </c>
      <c r="O28" s="56"/>
      <c r="P28" s="12"/>
      <c r="Q28" s="14"/>
      <c r="R28" s="12"/>
      <c r="S28" s="23"/>
      <c r="T28" s="10" t="s">
        <v>311</v>
      </c>
      <c r="U28" s="10" t="s">
        <v>329</v>
      </c>
    </row>
    <row r="29" spans="1:21" ht="14.25">
      <c r="A29" s="10" t="s">
        <v>48</v>
      </c>
      <c r="B29" s="10"/>
      <c r="C29" s="10" t="s">
        <v>75</v>
      </c>
      <c r="D29" s="10" t="s">
        <v>76</v>
      </c>
      <c r="E29" s="56"/>
      <c r="F29" s="10"/>
      <c r="G29" s="10" t="s">
        <v>51</v>
      </c>
      <c r="H29" s="11"/>
      <c r="I29" s="12">
        <v>8</v>
      </c>
      <c r="J29" s="12" t="s">
        <v>19</v>
      </c>
      <c r="K29" s="119">
        <f t="shared" si="2"/>
        <v>1200</v>
      </c>
      <c r="L29" s="128">
        <v>3.3E-3</v>
      </c>
      <c r="M29" s="13">
        <f t="shared" si="3"/>
        <v>2.64E-2</v>
      </c>
      <c r="N29" s="10" t="s">
        <v>328</v>
      </c>
      <c r="O29" s="56"/>
      <c r="P29" s="12"/>
      <c r="Q29" s="14"/>
      <c r="R29" s="12"/>
      <c r="S29" s="23"/>
      <c r="T29" s="10" t="s">
        <v>311</v>
      </c>
      <c r="U29" s="10" t="s">
        <v>330</v>
      </c>
    </row>
    <row r="30" spans="1:21" ht="14.25">
      <c r="A30" s="10" t="s">
        <v>48</v>
      </c>
      <c r="B30" s="10"/>
      <c r="C30" s="10" t="s">
        <v>78</v>
      </c>
      <c r="D30" s="10" t="s">
        <v>79</v>
      </c>
      <c r="E30" s="56"/>
      <c r="F30" s="10"/>
      <c r="G30" s="10" t="s">
        <v>51</v>
      </c>
      <c r="H30" s="11"/>
      <c r="I30" s="12">
        <v>8</v>
      </c>
      <c r="J30" s="12" t="s">
        <v>19</v>
      </c>
      <c r="K30" s="119">
        <f t="shared" si="2"/>
        <v>1200</v>
      </c>
      <c r="L30" s="128">
        <v>0.01</v>
      </c>
      <c r="M30" s="13">
        <f t="shared" si="3"/>
        <v>0.08</v>
      </c>
      <c r="N30" s="10" t="s">
        <v>331</v>
      </c>
      <c r="O30" s="56"/>
      <c r="P30" s="12"/>
      <c r="Q30" s="14"/>
      <c r="R30" s="12"/>
      <c r="S30" s="23"/>
      <c r="T30" s="10" t="s">
        <v>311</v>
      </c>
      <c r="U30" s="10" t="s">
        <v>332</v>
      </c>
    </row>
    <row r="31" spans="1:21" s="6" customFormat="1" ht="14.25">
      <c r="A31" s="20" t="s">
        <v>48</v>
      </c>
      <c r="B31" s="20"/>
      <c r="C31" s="20" t="s">
        <v>80</v>
      </c>
      <c r="D31" s="20" t="s">
        <v>333</v>
      </c>
      <c r="E31" s="140"/>
      <c r="F31" s="20"/>
      <c r="G31" s="20" t="s">
        <v>82</v>
      </c>
      <c r="H31" s="20"/>
      <c r="I31" s="18">
        <v>2</v>
      </c>
      <c r="J31" s="18" t="s">
        <v>19</v>
      </c>
      <c r="K31" s="119">
        <f t="shared" si="2"/>
        <v>300</v>
      </c>
      <c r="L31" s="141">
        <v>4</v>
      </c>
      <c r="M31" s="25">
        <f t="shared" si="3"/>
        <v>8</v>
      </c>
      <c r="N31" s="20" t="s">
        <v>300</v>
      </c>
      <c r="O31" s="140"/>
      <c r="P31" s="18"/>
      <c r="Q31" s="14"/>
      <c r="R31" s="19"/>
      <c r="S31" s="142"/>
      <c r="T31" s="20"/>
      <c r="U31" s="20"/>
    </row>
    <row r="32" spans="1:21" ht="14.25">
      <c r="A32" s="10" t="s">
        <v>48</v>
      </c>
      <c r="B32" s="10"/>
      <c r="C32" s="10" t="s">
        <v>83</v>
      </c>
      <c r="D32" s="10" t="s">
        <v>84</v>
      </c>
      <c r="E32" s="56"/>
      <c r="F32" s="10"/>
      <c r="G32" s="10" t="s">
        <v>51</v>
      </c>
      <c r="H32" s="11"/>
      <c r="I32" s="12">
        <v>2</v>
      </c>
      <c r="J32" s="12" t="s">
        <v>19</v>
      </c>
      <c r="K32" s="119">
        <f t="shared" si="2"/>
        <v>300</v>
      </c>
      <c r="L32" s="128">
        <v>5.4699999999999999E-2</v>
      </c>
      <c r="M32" s="13">
        <f t="shared" si="3"/>
        <v>0.1094</v>
      </c>
      <c r="N32" s="10" t="s">
        <v>334</v>
      </c>
      <c r="O32" s="56"/>
      <c r="P32" s="12"/>
      <c r="Q32" s="14"/>
      <c r="R32" s="12"/>
      <c r="S32" s="23"/>
      <c r="T32" s="10" t="s">
        <v>311</v>
      </c>
      <c r="U32" s="10" t="s">
        <v>335</v>
      </c>
    </row>
    <row r="33" spans="1:22" ht="15">
      <c r="A33" s="20" t="s">
        <v>48</v>
      </c>
      <c r="B33" s="20"/>
      <c r="C33" s="20" t="s">
        <v>85</v>
      </c>
      <c r="D33" s="20" t="s">
        <v>86</v>
      </c>
      <c r="E33" s="140"/>
      <c r="F33" s="20"/>
      <c r="G33" s="20" t="s">
        <v>51</v>
      </c>
      <c r="H33" s="11"/>
      <c r="I33" s="18">
        <v>2</v>
      </c>
      <c r="J33" s="18" t="s">
        <v>19</v>
      </c>
      <c r="K33" s="119">
        <f t="shared" si="2"/>
        <v>300</v>
      </c>
      <c r="L33" s="128">
        <v>1.17E-2</v>
      </c>
      <c r="M33" s="25">
        <f t="shared" si="3"/>
        <v>2.3400000000000001E-2</v>
      </c>
      <c r="N33" s="20" t="s">
        <v>336</v>
      </c>
      <c r="O33" s="20"/>
      <c r="P33" s="12"/>
      <c r="Q33" s="14"/>
      <c r="R33" s="143"/>
      <c r="T33" s="20" t="s">
        <v>311</v>
      </c>
      <c r="U33" s="20" t="s">
        <v>337</v>
      </c>
    </row>
    <row r="34" spans="1:22" ht="15">
      <c r="A34" s="20" t="s">
        <v>48</v>
      </c>
      <c r="B34" s="20"/>
      <c r="C34" s="20" t="s">
        <v>87</v>
      </c>
      <c r="D34" s="20" t="s">
        <v>88</v>
      </c>
      <c r="E34" s="140"/>
      <c r="F34" s="20"/>
      <c r="G34" s="20" t="s">
        <v>51</v>
      </c>
      <c r="H34" s="11"/>
      <c r="I34" s="18">
        <v>2</v>
      </c>
      <c r="J34" s="18" t="s">
        <v>19</v>
      </c>
      <c r="K34" s="119">
        <f t="shared" si="2"/>
        <v>300</v>
      </c>
      <c r="L34" s="128">
        <v>1.17E-2</v>
      </c>
      <c r="M34" s="25">
        <f t="shared" si="3"/>
        <v>2.3400000000000001E-2</v>
      </c>
      <c r="N34" s="20" t="s">
        <v>336</v>
      </c>
      <c r="O34" s="20"/>
      <c r="P34" s="12"/>
      <c r="Q34" s="14"/>
      <c r="R34" s="143"/>
      <c r="T34" s="20" t="s">
        <v>311</v>
      </c>
      <c r="U34" s="20" t="s">
        <v>337</v>
      </c>
    </row>
    <row r="35" spans="1:22" ht="14.25">
      <c r="A35" s="10" t="s">
        <v>48</v>
      </c>
      <c r="B35" s="10"/>
      <c r="C35" s="10" t="s">
        <v>89</v>
      </c>
      <c r="D35" s="10" t="s">
        <v>90</v>
      </c>
      <c r="E35" s="56"/>
      <c r="F35" s="10"/>
      <c r="G35" s="10" t="s">
        <v>51</v>
      </c>
      <c r="H35" s="11"/>
      <c r="I35" s="12">
        <v>8</v>
      </c>
      <c r="J35" s="12" t="s">
        <v>19</v>
      </c>
      <c r="K35" s="119">
        <f t="shared" si="2"/>
        <v>1200</v>
      </c>
      <c r="L35" s="128">
        <v>1.17E-2</v>
      </c>
      <c r="M35" s="13">
        <f t="shared" si="3"/>
        <v>9.3600000000000003E-2</v>
      </c>
      <c r="N35" s="10" t="s">
        <v>336</v>
      </c>
      <c r="O35" s="56"/>
      <c r="P35" s="12"/>
      <c r="Q35" s="14"/>
      <c r="R35" s="12"/>
      <c r="S35" s="23"/>
      <c r="T35" s="10" t="s">
        <v>311</v>
      </c>
      <c r="U35" s="10" t="s">
        <v>337</v>
      </c>
    </row>
    <row r="36" spans="1:22" s="127" customFormat="1" ht="14.25">
      <c r="A36" s="144" t="s">
        <v>104</v>
      </c>
      <c r="B36" s="144"/>
      <c r="C36" s="144" t="s">
        <v>338</v>
      </c>
      <c r="D36" s="144" t="s">
        <v>339</v>
      </c>
      <c r="E36" s="145"/>
      <c r="F36" s="144"/>
      <c r="G36" s="144" t="s">
        <v>340</v>
      </c>
      <c r="H36" s="144" t="s">
        <v>341</v>
      </c>
      <c r="I36" s="146">
        <v>6</v>
      </c>
      <c r="J36" s="146" t="s">
        <v>19</v>
      </c>
      <c r="K36" s="147">
        <f t="shared" si="2"/>
        <v>900</v>
      </c>
      <c r="L36" s="148">
        <v>0.53879999999999995</v>
      </c>
      <c r="M36" s="149">
        <f t="shared" si="3"/>
        <v>3.2327999999999997</v>
      </c>
      <c r="N36" s="144" t="s">
        <v>342</v>
      </c>
      <c r="O36" s="145"/>
      <c r="P36" s="146"/>
      <c r="Q36" s="146"/>
      <c r="R36" s="146"/>
      <c r="S36" s="150"/>
      <c r="T36" s="144" t="s">
        <v>343</v>
      </c>
      <c r="U36" s="144"/>
      <c r="V36" s="127" t="s">
        <v>344</v>
      </c>
    </row>
    <row r="37" spans="1:22" ht="14.25">
      <c r="A37" s="10" t="s">
        <v>48</v>
      </c>
      <c r="B37" s="10"/>
      <c r="C37" s="10" t="s">
        <v>116</v>
      </c>
      <c r="D37" s="10" t="s">
        <v>117</v>
      </c>
      <c r="E37" s="56"/>
      <c r="F37" s="10"/>
      <c r="G37" s="10" t="s">
        <v>51</v>
      </c>
      <c r="H37" s="27"/>
      <c r="I37" s="12">
        <v>2</v>
      </c>
      <c r="J37" s="12" t="s">
        <v>19</v>
      </c>
      <c r="K37" s="119">
        <f t="shared" si="2"/>
        <v>300</v>
      </c>
      <c r="L37" s="151">
        <v>2.5000000000000001E-2</v>
      </c>
      <c r="M37" s="13">
        <f t="shared" si="3"/>
        <v>0.05</v>
      </c>
      <c r="N37" s="10"/>
      <c r="O37" s="56"/>
      <c r="P37" s="12"/>
      <c r="Q37" s="14"/>
      <c r="R37" s="14"/>
      <c r="S37" s="152"/>
      <c r="T37" s="10" t="s">
        <v>345</v>
      </c>
      <c r="U37" s="10" t="s">
        <v>346</v>
      </c>
    </row>
    <row r="38" spans="1:22" ht="14.25">
      <c r="A38" s="10" t="s">
        <v>48</v>
      </c>
      <c r="B38" s="10"/>
      <c r="C38" s="10" t="s">
        <v>347</v>
      </c>
      <c r="D38" s="10" t="s">
        <v>348</v>
      </c>
      <c r="E38" s="56"/>
      <c r="F38" s="10"/>
      <c r="G38" s="10" t="s">
        <v>51</v>
      </c>
      <c r="H38" s="11"/>
      <c r="I38" s="12">
        <v>1</v>
      </c>
      <c r="J38" s="12" t="s">
        <v>19</v>
      </c>
      <c r="K38" s="119">
        <f t="shared" si="2"/>
        <v>150</v>
      </c>
      <c r="L38" s="120">
        <v>0.1072</v>
      </c>
      <c r="M38" s="13">
        <f t="shared" si="3"/>
        <v>0.1072</v>
      </c>
      <c r="N38" s="10" t="s">
        <v>349</v>
      </c>
      <c r="O38" s="56"/>
      <c r="P38" s="12"/>
      <c r="Q38" s="14"/>
      <c r="R38" s="12"/>
      <c r="S38" s="23"/>
      <c r="T38" s="10" t="s">
        <v>311</v>
      </c>
      <c r="U38" s="10" t="s">
        <v>350</v>
      </c>
    </row>
    <row r="39" spans="1:22" s="6" customFormat="1" ht="14.25">
      <c r="A39" s="10" t="s">
        <v>48</v>
      </c>
      <c r="B39" s="10"/>
      <c r="C39" s="10" t="s">
        <v>118</v>
      </c>
      <c r="D39" s="10" t="s">
        <v>119</v>
      </c>
      <c r="E39" s="56"/>
      <c r="F39" s="10"/>
      <c r="G39" s="10" t="s">
        <v>120</v>
      </c>
      <c r="H39" s="10" t="s">
        <v>121</v>
      </c>
      <c r="I39" s="12">
        <v>4</v>
      </c>
      <c r="J39" s="12" t="s">
        <v>19</v>
      </c>
      <c r="K39" s="119">
        <f t="shared" si="2"/>
        <v>600</v>
      </c>
      <c r="L39" s="120">
        <v>0.35</v>
      </c>
      <c r="M39" s="13">
        <f t="shared" si="3"/>
        <v>1.4</v>
      </c>
      <c r="N39" s="10" t="s">
        <v>351</v>
      </c>
      <c r="O39" s="56"/>
      <c r="P39" s="12"/>
      <c r="Q39" s="14"/>
      <c r="R39" s="14"/>
      <c r="S39" s="152"/>
      <c r="T39" s="10"/>
      <c r="U39" s="10"/>
    </row>
    <row r="40" spans="1:22" s="6" customFormat="1" ht="14.25">
      <c r="A40" s="10" t="s">
        <v>104</v>
      </c>
      <c r="B40" s="10"/>
      <c r="C40" s="10" t="s">
        <v>124</v>
      </c>
      <c r="D40" s="10" t="s">
        <v>125</v>
      </c>
      <c r="E40" s="56"/>
      <c r="F40" s="10"/>
      <c r="G40" s="10" t="s">
        <v>126</v>
      </c>
      <c r="H40" s="10"/>
      <c r="I40" s="12">
        <v>2</v>
      </c>
      <c r="J40" s="12" t="s">
        <v>19</v>
      </c>
      <c r="K40" s="119">
        <f t="shared" si="2"/>
        <v>300</v>
      </c>
      <c r="L40" s="120">
        <v>4.63</v>
      </c>
      <c r="M40" s="13">
        <f t="shared" si="3"/>
        <v>9.26</v>
      </c>
      <c r="N40" s="10" t="s">
        <v>300</v>
      </c>
      <c r="O40" s="56"/>
      <c r="P40" s="12"/>
      <c r="Q40" s="14"/>
      <c r="R40" s="14"/>
      <c r="S40" s="152"/>
      <c r="T40" s="10"/>
      <c r="U40" s="10"/>
    </row>
    <row r="41" spans="1:22" s="139" customFormat="1" ht="14.25">
      <c r="A41" s="130" t="s">
        <v>104</v>
      </c>
      <c r="B41" s="130"/>
      <c r="C41" s="130"/>
      <c r="D41" s="130" t="s">
        <v>352</v>
      </c>
      <c r="E41" s="131" t="s">
        <v>18</v>
      </c>
      <c r="F41" s="130"/>
      <c r="G41" s="130" t="s">
        <v>18</v>
      </c>
      <c r="H41" s="130"/>
      <c r="I41" s="133">
        <v>2</v>
      </c>
      <c r="J41" s="133" t="s">
        <v>19</v>
      </c>
      <c r="K41" s="134">
        <f t="shared" si="2"/>
        <v>300</v>
      </c>
      <c r="L41" s="153">
        <v>52</v>
      </c>
      <c r="M41" s="136">
        <f t="shared" si="3"/>
        <v>104</v>
      </c>
      <c r="N41" s="131"/>
      <c r="O41" s="133"/>
      <c r="P41" s="133"/>
      <c r="Q41" s="133"/>
      <c r="R41" s="137"/>
      <c r="S41" s="154"/>
      <c r="T41" s="155"/>
      <c r="U41" s="130"/>
    </row>
    <row r="42" spans="1:22" ht="64.5">
      <c r="A42" s="10" t="s">
        <v>48</v>
      </c>
      <c r="B42" s="10"/>
      <c r="C42" s="10" t="s">
        <v>131</v>
      </c>
      <c r="D42" s="10" t="s">
        <v>132</v>
      </c>
      <c r="E42" s="56"/>
      <c r="F42" s="10"/>
      <c r="G42" s="10" t="s">
        <v>133</v>
      </c>
      <c r="H42" s="156" t="s">
        <v>353</v>
      </c>
      <c r="I42" s="12">
        <v>850</v>
      </c>
      <c r="J42" s="12" t="s">
        <v>135</v>
      </c>
      <c r="K42" s="119">
        <f t="shared" si="2"/>
        <v>127500</v>
      </c>
      <c r="L42" s="120">
        <f>1.09/304.8</f>
        <v>3.5761154855643044E-3</v>
      </c>
      <c r="M42" s="13">
        <f t="shared" si="3"/>
        <v>3.0396981627296586</v>
      </c>
      <c r="N42" s="10" t="s">
        <v>354</v>
      </c>
      <c r="O42" s="56"/>
      <c r="P42" s="12" t="s">
        <v>355</v>
      </c>
      <c r="Q42" s="14">
        <v>42094</v>
      </c>
      <c r="R42" s="157">
        <v>42100</v>
      </c>
      <c r="S42" s="158" t="s">
        <v>356</v>
      </c>
      <c r="T42" s="10" t="s">
        <v>311</v>
      </c>
      <c r="U42" s="10" t="s">
        <v>134</v>
      </c>
    </row>
    <row r="43" spans="1:22" ht="14.25">
      <c r="A43" s="10" t="s">
        <v>48</v>
      </c>
      <c r="B43" s="10"/>
      <c r="C43" s="10" t="s">
        <v>136</v>
      </c>
      <c r="D43" s="10" t="s">
        <v>137</v>
      </c>
      <c r="E43" s="56"/>
      <c r="F43" s="10"/>
      <c r="G43" s="10" t="s">
        <v>51</v>
      </c>
      <c r="H43" s="11"/>
      <c r="I43" s="12">
        <v>1</v>
      </c>
      <c r="J43" s="12" t="s">
        <v>19</v>
      </c>
      <c r="K43" s="119">
        <f t="shared" si="2"/>
        <v>150</v>
      </c>
      <c r="L43" s="128">
        <v>3.0000000000000001E-3</v>
      </c>
      <c r="M43" s="13">
        <f t="shared" si="3"/>
        <v>3.0000000000000001E-3</v>
      </c>
      <c r="N43" s="10" t="s">
        <v>357</v>
      </c>
      <c r="O43" s="56"/>
      <c r="P43" s="12"/>
      <c r="Q43" s="12"/>
      <c r="R43" s="12"/>
      <c r="S43" s="23"/>
      <c r="T43" s="10" t="s">
        <v>311</v>
      </c>
      <c r="U43" s="10" t="s">
        <v>358</v>
      </c>
    </row>
    <row r="44" spans="1:22" ht="25.5">
      <c r="A44" s="10" t="s">
        <v>48</v>
      </c>
      <c r="B44" s="10"/>
      <c r="C44" s="10" t="s">
        <v>359</v>
      </c>
      <c r="D44" s="10" t="s">
        <v>360</v>
      </c>
      <c r="E44" s="56"/>
      <c r="F44" s="10"/>
      <c r="G44" s="10" t="s">
        <v>361</v>
      </c>
      <c r="H44" s="11"/>
      <c r="I44" s="12">
        <v>6</v>
      </c>
      <c r="J44" s="12" t="s">
        <v>19</v>
      </c>
      <c r="K44" s="119">
        <f t="shared" si="2"/>
        <v>900</v>
      </c>
      <c r="L44" s="120">
        <v>2.3199999999999998E-2</v>
      </c>
      <c r="M44" s="13">
        <f t="shared" si="3"/>
        <v>0.13919999999999999</v>
      </c>
      <c r="N44" s="10"/>
      <c r="O44" s="56"/>
      <c r="P44" s="12" t="s">
        <v>362</v>
      </c>
      <c r="Q44" s="14">
        <v>42083</v>
      </c>
      <c r="R44" s="12" t="s">
        <v>363</v>
      </c>
      <c r="S44" s="159" t="s">
        <v>364</v>
      </c>
      <c r="T44" s="10" t="s">
        <v>311</v>
      </c>
      <c r="U44" s="31" t="s">
        <v>365</v>
      </c>
    </row>
    <row r="45" spans="1:22" ht="14.25">
      <c r="A45" s="10" t="s">
        <v>48</v>
      </c>
      <c r="B45" s="10"/>
      <c r="C45" s="10" t="s">
        <v>129</v>
      </c>
      <c r="D45" s="10" t="s">
        <v>130</v>
      </c>
      <c r="E45" s="56"/>
      <c r="F45" s="10"/>
      <c r="G45" s="10" t="s">
        <v>51</v>
      </c>
      <c r="H45" s="11"/>
      <c r="I45" s="12">
        <v>1</v>
      </c>
      <c r="J45" s="12" t="s">
        <v>19</v>
      </c>
      <c r="K45" s="119">
        <f t="shared" si="2"/>
        <v>150</v>
      </c>
      <c r="L45" s="120">
        <v>1.1499999999999999</v>
      </c>
      <c r="M45" s="13">
        <f t="shared" si="3"/>
        <v>1.1499999999999999</v>
      </c>
      <c r="N45" s="10"/>
      <c r="O45" s="56"/>
      <c r="P45" s="12"/>
      <c r="Q45" s="12"/>
      <c r="R45" s="12"/>
      <c r="S45" s="23"/>
      <c r="T45" s="10" t="s">
        <v>311</v>
      </c>
      <c r="U45" s="31" t="s">
        <v>366</v>
      </c>
      <c r="V45" s="160" t="s">
        <v>367</v>
      </c>
    </row>
    <row r="46" spans="1:22" s="6" customFormat="1" ht="14.25">
      <c r="A46" s="20" t="s">
        <v>48</v>
      </c>
      <c r="C46" s="20" t="s">
        <v>140</v>
      </c>
      <c r="D46" s="20" t="s">
        <v>141</v>
      </c>
      <c r="E46" s="20" t="s">
        <v>142</v>
      </c>
      <c r="G46" s="20" t="s">
        <v>143</v>
      </c>
      <c r="H46" s="11" t="s">
        <v>144</v>
      </c>
      <c r="I46" s="18">
        <v>1</v>
      </c>
      <c r="J46" s="18" t="s">
        <v>19</v>
      </c>
      <c r="K46" s="18">
        <f>I46*H1</f>
        <v>150</v>
      </c>
      <c r="L46" s="141">
        <v>4.5999999999999999E-2</v>
      </c>
      <c r="M46" s="25">
        <f t="shared" si="3"/>
        <v>4.5999999999999999E-2</v>
      </c>
      <c r="N46" s="20" t="s">
        <v>368</v>
      </c>
      <c r="P46" s="18"/>
      <c r="Q46" s="18"/>
      <c r="R46" s="18"/>
      <c r="S46" s="161"/>
      <c r="T46" s="20" t="s">
        <v>343</v>
      </c>
      <c r="U46" s="20"/>
      <c r="V46" s="20" t="s">
        <v>344</v>
      </c>
    </row>
    <row r="47" spans="1:22" s="113" customFormat="1" ht="14.25">
      <c r="A47" s="162" t="s">
        <v>48</v>
      </c>
      <c r="C47" s="162"/>
      <c r="D47" s="162" t="s">
        <v>369</v>
      </c>
      <c r="E47" s="162"/>
      <c r="G47" s="162"/>
      <c r="H47" s="107"/>
      <c r="I47" s="163">
        <v>260</v>
      </c>
      <c r="J47" s="163" t="s">
        <v>135</v>
      </c>
      <c r="K47" s="163"/>
      <c r="L47" s="164"/>
      <c r="M47" s="165"/>
      <c r="N47" s="162"/>
      <c r="P47" s="163"/>
      <c r="Q47" s="163"/>
      <c r="R47" s="163"/>
      <c r="S47" s="166"/>
      <c r="T47" s="162"/>
      <c r="U47" s="162"/>
      <c r="V47" s="162"/>
    </row>
    <row r="48" spans="1:22" s="6" customFormat="1" ht="14.25">
      <c r="A48" s="20"/>
      <c r="C48" s="20"/>
      <c r="D48" s="20"/>
      <c r="E48" s="20"/>
      <c r="G48" s="20"/>
      <c r="H48" s="11"/>
      <c r="I48" s="18"/>
      <c r="J48" s="18"/>
      <c r="K48" s="18"/>
      <c r="L48" s="141"/>
      <c r="M48" s="25"/>
      <c r="N48" s="20"/>
      <c r="P48" s="18"/>
      <c r="Q48" s="18"/>
      <c r="R48" s="18"/>
      <c r="S48" s="161"/>
      <c r="T48" s="20"/>
      <c r="U48" s="20"/>
      <c r="V48" s="20"/>
    </row>
    <row r="49" spans="1:22" s="6" customFormat="1" ht="14.25">
      <c r="A49" s="20"/>
      <c r="C49" s="20"/>
      <c r="D49" s="20"/>
      <c r="E49" s="20"/>
      <c r="G49" s="20"/>
      <c r="H49" s="11"/>
      <c r="I49" s="18"/>
      <c r="J49" s="18"/>
      <c r="K49" s="18"/>
      <c r="L49" s="141"/>
      <c r="M49" s="25"/>
      <c r="N49" s="20"/>
      <c r="P49" s="18"/>
      <c r="Q49" s="18"/>
      <c r="R49" s="18"/>
      <c r="S49" s="161"/>
      <c r="T49" s="20"/>
      <c r="U49" s="20"/>
      <c r="V49" s="20"/>
    </row>
    <row r="50" spans="1:22" s="6" customFormat="1" ht="14.25">
      <c r="A50" s="20"/>
      <c r="C50" s="20"/>
      <c r="D50" s="20" t="s">
        <v>370</v>
      </c>
      <c r="E50" s="20"/>
      <c r="G50" s="20"/>
      <c r="H50" s="11"/>
      <c r="I50" s="18">
        <v>2</v>
      </c>
      <c r="J50" s="18" t="s">
        <v>19</v>
      </c>
      <c r="K50" s="18"/>
      <c r="L50" s="141"/>
      <c r="M50" s="25"/>
      <c r="N50" s="20"/>
      <c r="P50" s="18"/>
      <c r="Q50" s="18"/>
      <c r="R50" s="18"/>
      <c r="S50" s="161"/>
      <c r="T50" s="20"/>
      <c r="U50" s="20"/>
      <c r="V50" s="20"/>
    </row>
    <row r="51" spans="1:22" ht="14.25">
      <c r="A51" s="10" t="s">
        <v>151</v>
      </c>
      <c r="B51" s="10"/>
      <c r="C51" s="167" t="s">
        <v>156</v>
      </c>
      <c r="D51" s="168" t="s">
        <v>371</v>
      </c>
      <c r="E51" s="56"/>
      <c r="F51" s="10"/>
      <c r="G51" s="10" t="s">
        <v>158</v>
      </c>
      <c r="H51" s="11"/>
      <c r="I51" s="12">
        <v>2</v>
      </c>
      <c r="J51" s="12" t="s">
        <v>19</v>
      </c>
      <c r="K51" s="119"/>
      <c r="L51" s="120"/>
      <c r="M51" s="13"/>
      <c r="N51" s="10"/>
      <c r="O51" s="56"/>
      <c r="P51" s="12"/>
      <c r="Q51" s="12"/>
      <c r="R51" s="12"/>
      <c r="S51" s="23"/>
      <c r="T51" s="10"/>
      <c r="U51" s="31"/>
    </row>
    <row r="52" spans="1:22" ht="38.25">
      <c r="A52" s="42" t="s">
        <v>151</v>
      </c>
      <c r="B52" s="10"/>
      <c r="C52" s="10" t="s">
        <v>175</v>
      </c>
      <c r="D52" s="10" t="s">
        <v>372</v>
      </c>
      <c r="E52" s="169"/>
      <c r="F52" s="6"/>
      <c r="G52" s="10" t="s">
        <v>177</v>
      </c>
      <c r="H52" s="170" t="s">
        <v>178</v>
      </c>
      <c r="I52" s="12">
        <v>2</v>
      </c>
      <c r="J52" s="12" t="s">
        <v>19</v>
      </c>
      <c r="K52" s="119">
        <f>I52*$H$1</f>
        <v>300</v>
      </c>
      <c r="L52" s="120">
        <v>5.35</v>
      </c>
      <c r="M52" s="13">
        <f>SUM(L52*I52)</f>
        <v>10.7</v>
      </c>
      <c r="N52" s="171"/>
      <c r="O52" s="42"/>
      <c r="P52" s="44"/>
      <c r="Q52" s="45"/>
      <c r="R52" s="45"/>
      <c r="S52" s="172"/>
      <c r="T52" s="42"/>
      <c r="U52" s="42"/>
    </row>
    <row r="53" spans="1:22" ht="15">
      <c r="A53" s="42" t="s">
        <v>151</v>
      </c>
      <c r="B53" s="42"/>
      <c r="C53" s="42" t="s">
        <v>179</v>
      </c>
      <c r="D53" s="42" t="s">
        <v>180</v>
      </c>
      <c r="E53" s="171"/>
      <c r="F53" s="42"/>
      <c r="G53" s="42" t="s">
        <v>345</v>
      </c>
      <c r="H53" s="42" t="s">
        <v>182</v>
      </c>
      <c r="I53" s="44">
        <v>90</v>
      </c>
      <c r="J53" s="44" t="s">
        <v>135</v>
      </c>
      <c r="K53" s="119">
        <f>I53*$H$1</f>
        <v>13500</v>
      </c>
      <c r="L53" s="173">
        <f>(16.88/1219.2)</f>
        <v>1.3845144356955379E-2</v>
      </c>
      <c r="M53" s="13">
        <f>SUM(L53*I53)</f>
        <v>1.246062992125984</v>
      </c>
      <c r="N53" s="171"/>
      <c r="O53" s="42"/>
      <c r="P53" s="44"/>
      <c r="Q53" s="45"/>
      <c r="R53" s="157"/>
      <c r="S53" s="158"/>
      <c r="T53" s="174">
        <f>K53/25.4/12</f>
        <v>44.291338582677163</v>
      </c>
      <c r="U53" s="175" t="s">
        <v>373</v>
      </c>
    </row>
    <row r="54" spans="1:22" ht="15">
      <c r="A54" s="42" t="s">
        <v>151</v>
      </c>
      <c r="B54" s="42"/>
      <c r="C54" s="42" t="s">
        <v>374</v>
      </c>
      <c r="D54" s="42" t="s">
        <v>375</v>
      </c>
      <c r="E54" s="171"/>
      <c r="F54" s="42"/>
      <c r="G54" s="42" t="s">
        <v>345</v>
      </c>
      <c r="H54" s="42" t="s">
        <v>376</v>
      </c>
      <c r="I54" s="44">
        <v>60</v>
      </c>
      <c r="J54" s="44" t="s">
        <v>135</v>
      </c>
      <c r="K54" s="119"/>
      <c r="L54" s="173"/>
      <c r="M54" s="13"/>
      <c r="N54" s="171"/>
      <c r="O54" s="42"/>
      <c r="P54" s="176"/>
      <c r="Q54" s="177"/>
      <c r="R54" s="157"/>
      <c r="S54" s="158"/>
      <c r="T54" s="175"/>
      <c r="U54" s="42"/>
    </row>
    <row r="55" spans="1:22" ht="20.100000000000001" customHeight="1">
      <c r="A55" s="10" t="s">
        <v>151</v>
      </c>
      <c r="B55" s="6"/>
      <c r="C55" s="6" t="s">
        <v>246</v>
      </c>
      <c r="D55" s="6" t="s">
        <v>247</v>
      </c>
      <c r="E55" s="169"/>
      <c r="F55" s="6"/>
      <c r="G55" s="6" t="s">
        <v>229</v>
      </c>
      <c r="H55" s="6" t="s">
        <v>248</v>
      </c>
      <c r="I55" s="47">
        <v>2</v>
      </c>
      <c r="J55" s="47" t="s">
        <v>245</v>
      </c>
      <c r="K55" s="119">
        <f>I55*$H$1</f>
        <v>300</v>
      </c>
      <c r="L55" s="67">
        <v>0.4</v>
      </c>
      <c r="M55" s="48">
        <f>L55*I55</f>
        <v>0.8</v>
      </c>
      <c r="N55" s="47"/>
      <c r="O55" s="173"/>
      <c r="P55" s="45"/>
      <c r="Q55" s="157"/>
      <c r="R55" s="157"/>
      <c r="S55" s="158"/>
      <c r="T55" s="178"/>
      <c r="U55" s="6"/>
    </row>
    <row r="56" spans="1:22" ht="15">
      <c r="A56" s="10" t="s">
        <v>151</v>
      </c>
      <c r="B56" s="6"/>
      <c r="C56" s="6" t="s">
        <v>183</v>
      </c>
      <c r="D56" s="6" t="s">
        <v>184</v>
      </c>
      <c r="E56" s="169"/>
      <c r="F56" s="6"/>
      <c r="G56" s="6" t="s">
        <v>229</v>
      </c>
      <c r="H56" s="6" t="s">
        <v>186</v>
      </c>
      <c r="I56" s="47">
        <v>8</v>
      </c>
      <c r="J56" s="47" t="s">
        <v>245</v>
      </c>
      <c r="K56" s="119">
        <f>I56*$H$1</f>
        <v>1200</v>
      </c>
      <c r="L56" s="67">
        <v>6.5000000000000002E-2</v>
      </c>
      <c r="M56" s="48">
        <f>L56*I56</f>
        <v>0.52</v>
      </c>
      <c r="N56" s="6"/>
      <c r="O56" s="6"/>
      <c r="P56" s="179"/>
      <c r="Q56" s="157"/>
      <c r="R56" s="157"/>
      <c r="S56" s="158"/>
      <c r="T56" s="178"/>
      <c r="U56" s="6"/>
    </row>
    <row r="57" spans="1:22" ht="15">
      <c r="E57" s="104"/>
      <c r="N57" s="6"/>
      <c r="O57" s="6"/>
      <c r="P57" s="143"/>
      <c r="Q57" s="143"/>
      <c r="R57" s="143"/>
    </row>
    <row r="58" spans="1:22" ht="15.75">
      <c r="E58" s="104"/>
      <c r="K58" s="180"/>
      <c r="L58" s="180" t="s">
        <v>294</v>
      </c>
      <c r="M58" s="181">
        <f>SUM(M3:M56)</f>
        <v>152.71647120776566</v>
      </c>
      <c r="N58" s="6"/>
      <c r="O58" s="6"/>
      <c r="P58" s="143"/>
      <c r="Q58" s="143"/>
      <c r="R58" s="143"/>
    </row>
    <row r="59" spans="1:22" ht="15">
      <c r="P59" s="143"/>
      <c r="Q59" s="143"/>
      <c r="R59" s="143"/>
    </row>
    <row r="60" spans="1:22" ht="15">
      <c r="P60" s="143"/>
      <c r="Q60" s="143"/>
      <c r="R60" s="143"/>
    </row>
    <row r="61" spans="1:22" ht="15">
      <c r="P61" s="143"/>
      <c r="Q61" s="143"/>
      <c r="R61" s="143"/>
    </row>
    <row r="62" spans="1:22" ht="15">
      <c r="P62" s="143"/>
      <c r="Q62" s="143"/>
      <c r="R62" s="143"/>
    </row>
    <row r="63" spans="1:22" ht="15">
      <c r="P63" s="143"/>
      <c r="Q63" s="143"/>
      <c r="R63" s="143"/>
    </row>
    <row r="64" spans="1:22" ht="15">
      <c r="P64" s="143"/>
      <c r="Q64" s="143"/>
      <c r="R64" s="143"/>
    </row>
    <row r="65" spans="4:18" ht="15">
      <c r="D65" s="127" t="s">
        <v>377</v>
      </c>
      <c r="P65" s="143"/>
      <c r="Q65" s="143"/>
      <c r="R65" s="143"/>
    </row>
    <row r="66" spans="4:18" ht="15">
      <c r="D66" s="139" t="s">
        <v>378</v>
      </c>
      <c r="P66" s="143"/>
      <c r="Q66" s="143"/>
      <c r="R66" s="143"/>
    </row>
    <row r="67" spans="4:18" ht="15">
      <c r="D67" s="113" t="s">
        <v>379</v>
      </c>
    </row>
  </sheetData>
  <mergeCells count="1">
    <mergeCell ref="A1:E1"/>
  </mergeCells>
  <pageMargins left="0.2" right="0.2" top="0.59375" bottom="0.59375" header="0.2" footer="0.2"/>
  <pageSetup paperSize="0" scale="75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14839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 - Order</vt:lpstr>
      <vt:lpstr>OLD - Don't Use</vt:lpstr>
      <vt:lpstr>'OLD - Don''t Use'!Print_Area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</dc:creator>
  <cp:lastModifiedBy>user</cp:lastModifiedBy>
  <cp:revision>190</cp:revision>
  <cp:lastPrinted>2014-11-12T11:44:11Z</cp:lastPrinted>
  <dcterms:created xsi:type="dcterms:W3CDTF">2014-04-02T09:51:53Z</dcterms:created>
  <dcterms:modified xsi:type="dcterms:W3CDTF">2020-05-05T16:53:45Z</dcterms:modified>
</cp:coreProperties>
</file>