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1\Dual_Extruder_v1\dual_extruder-1.0\production_docs\"/>
    </mc:Choice>
  </mc:AlternateContent>
  <xr:revisionPtr revIDLastSave="0" documentId="14_{443AFB40-06EE-4C27-A41E-E8ACD87AC21B}" xr6:coauthVersionLast="45" xr6:coauthVersionMax="45" xr10:uidLastSave="{00000000-0000-0000-0000-000000000000}"/>
  <bookViews>
    <workbookView xWindow="-120" yWindow="-120" windowWidth="29040" windowHeight="15840"/>
  </bookViews>
  <sheets>
    <sheet name="BOM" sheetId="1" r:id="rId1"/>
    <sheet name="65-order_April-2014" sheetId="2" r:id="rId2"/>
    <sheet name="Sheet3" sheetId="3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2" l="1"/>
  <c r="N14" i="2"/>
  <c r="K14" i="2"/>
  <c r="L14" i="2" s="1"/>
  <c r="K13" i="2"/>
  <c r="L12" i="2"/>
  <c r="K12" i="2"/>
  <c r="K11" i="2"/>
  <c r="K10" i="2"/>
  <c r="K9" i="2"/>
  <c r="K8" i="2"/>
  <c r="K7" i="2"/>
  <c r="L7" i="2" s="1"/>
  <c r="K6" i="2"/>
  <c r="K5" i="2"/>
  <c r="L5" i="2" s="1"/>
  <c r="L4" i="2"/>
  <c r="K4" i="2"/>
</calcChain>
</file>

<file path=xl/sharedStrings.xml><?xml version="1.0" encoding="utf-8"?>
<sst xmlns="http://schemas.openxmlformats.org/spreadsheetml/2006/main" count="151" uniqueCount="53">
  <si>
    <t>Pre-Guava Wiring Harness for Dual Extruder</t>
  </si>
  <si>
    <t>Electronic</t>
  </si>
  <si>
    <t>EL-WR0103</t>
  </si>
  <si>
    <t>24AWG Stranded – Red – 100 ft</t>
  </si>
  <si>
    <t>Digikey</t>
  </si>
  <si>
    <t>C2015R-100-ND</t>
  </si>
  <si>
    <t>mm</t>
  </si>
  <si>
    <t>EL-WR0104</t>
  </si>
  <si>
    <t>24AWG Stranded – Orange – 100 ft</t>
  </si>
  <si>
    <t>C2015A-100-ND</t>
  </si>
  <si>
    <t>PC-CN0032</t>
  </si>
  <si>
    <t>Term Block Plug 2POS STR 5.08MM</t>
  </si>
  <si>
    <t>WM7819-ND</t>
  </si>
  <si>
    <t>pcs</t>
  </si>
  <si>
    <t>EL-WR0099</t>
  </si>
  <si>
    <t>Shielded 4Cond 22AWG /  500 ft</t>
  </si>
  <si>
    <t>W504-500-ND</t>
  </si>
  <si>
    <t>PC-CN0001</t>
  </si>
  <si>
    <t>Connector Housing  2POS .100 W/Latch</t>
  </si>
  <si>
    <t>WM2900-ND</t>
  </si>
  <si>
    <t>EL-MS0062</t>
  </si>
  <si>
    <t>Connector Housing  4POS .100 W/Latch</t>
  </si>
  <si>
    <t>WM2902-ND</t>
  </si>
  <si>
    <t>EL-MS0058</t>
  </si>
  <si>
    <t>CONN PIN 24-30AWG CRIMP TIN</t>
  </si>
  <si>
    <t>WM2565-ND</t>
  </si>
  <si>
    <t>EL-MS0059</t>
  </si>
  <si>
    <t>CONN SOCKET 22-24AWG CRIMP TIN</t>
  </si>
  <si>
    <t>WM2510-ND</t>
  </si>
  <si>
    <t>EL-WR0105</t>
  </si>
  <si>
    <t>24AWG Stranded – Black – 1000 ft</t>
  </si>
  <si>
    <t>C2015B-1000-ND</t>
  </si>
  <si>
    <t>EL-MS0141</t>
  </si>
  <si>
    <t>term ring for grounding</t>
  </si>
  <si>
    <t>298-10067-ND</t>
  </si>
  <si>
    <t>pce</t>
  </si>
  <si>
    <t>Hardware</t>
  </si>
  <si>
    <t>EL-MS0136</t>
  </si>
  <si>
    <t>Tubing, Corrugated Loom – 3/8” x 100'</t>
  </si>
  <si>
    <t>Mcmaster</t>
  </si>
  <si>
    <t>7700K141 or 7700K181</t>
  </si>
  <si>
    <t>1</t>
  </si>
  <si>
    <t>QTY To Build</t>
  </si>
  <si>
    <t>Qty to Order</t>
  </si>
  <si>
    <t>24AWG Stranded – Red – 100 ft (or 1000ft)</t>
  </si>
  <si>
    <t>C2015R-100-ND or C2015R-1000-ND</t>
  </si>
  <si>
    <t>ft</t>
  </si>
  <si>
    <t>PO05196</t>
  </si>
  <si>
    <t>24AWG Stranded – Black – 100ft or 1000 ft</t>
  </si>
  <si>
    <t>C2015B-100-ND or C2015B-1000-ND</t>
  </si>
  <si>
    <t>Corrugated Wrap-Around Polyethylene Sleeving, 3/8" ID, 100' Length, Blue</t>
  </si>
  <si>
    <t>7700K52</t>
  </si>
  <si>
    <t>PO05197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</si>
</sst>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5" formatCode="&quot;$&quot;#,##0.00;[Red]&quot;-&quot;&quot;$&quot;#,##0.00;"/>
  </numFmts>
  <fonts count="11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1"/>
      <name val="Liberation Sans"/>
    </font>
    <font>
      <sz val="10"/>
      <color rgb="FF000000"/>
      <name val="Arial"/>
      <family val="2"/>
    </font>
    <font>
      <b/>
      <sz val="11"/>
      <color rgb="FFFFFFFF"/>
      <name val="Liberation Sans"/>
    </font>
    <font>
      <b/>
      <sz val="11"/>
      <color rgb="FFFF0000"/>
      <name val="Liberation Sans"/>
    </font>
    <font>
      <b/>
      <sz val="11"/>
      <color theme="1"/>
      <name val="Liberation Sans"/>
    </font>
    <font>
      <b/>
      <sz val="10.5"/>
      <color rgb="FFFFFFFF"/>
      <name val="Liberation Sans"/>
    </font>
    <font>
      <sz val="11"/>
      <color rgb="FFFF0000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rgb="FF3DEB3D"/>
        <bgColor rgb="FF3DEB3D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7">
    <xf numFmtId="0" fontId="0" fillId="0" borderId="0" xfId="0"/>
    <xf numFmtId="0" fontId="4" fillId="0" borderId="0" xfId="0" applyFont="1"/>
    <xf numFmtId="0" fontId="5" fillId="0" borderId="0" xfId="0" applyFont="1" applyFill="1" applyBorder="1" applyAlignment="1" applyProtection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0" fillId="2" borderId="0" xfId="0" applyFill="1"/>
    <xf numFmtId="165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9" fillId="3" borderId="0" xfId="0" applyFont="1" applyFill="1"/>
    <xf numFmtId="0" fontId="0" fillId="0" borderId="0" xfId="0" applyAlignment="1">
      <alignment wrapText="1"/>
    </xf>
    <xf numFmtId="0" fontId="10" fillId="0" borderId="0" xfId="0" applyFont="1"/>
    <xf numFmtId="1" fontId="0" fillId="0" borderId="0" xfId="0" applyNumberFormat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N1" sqref="N1:O1048576"/>
    </sheetView>
  </sheetViews>
  <sheetFormatPr defaultRowHeight="14.25"/>
  <cols>
    <col min="1" max="7" width="10.625" customWidth="1"/>
    <col min="8" max="8" width="18" customWidth="1"/>
    <col min="9" max="1022" width="10.625" customWidth="1"/>
  </cols>
  <sheetData>
    <row r="1" spans="1:15" ht="18">
      <c r="A1" s="1" t="s">
        <v>0</v>
      </c>
    </row>
    <row r="4" spans="1:15">
      <c r="A4" s="2" t="s">
        <v>1</v>
      </c>
      <c r="C4" s="3" t="s">
        <v>2</v>
      </c>
      <c r="D4" t="s">
        <v>3</v>
      </c>
      <c r="G4" t="s">
        <v>4</v>
      </c>
      <c r="H4" t="s">
        <v>5</v>
      </c>
      <c r="I4">
        <v>5600</v>
      </c>
      <c r="J4" t="s">
        <v>6</v>
      </c>
      <c r="N4" s="5"/>
      <c r="O4" s="6"/>
    </row>
    <row r="5" spans="1:15">
      <c r="A5" s="2" t="s">
        <v>1</v>
      </c>
      <c r="C5" s="3" t="s">
        <v>7</v>
      </c>
      <c r="D5" t="s">
        <v>8</v>
      </c>
      <c r="G5" t="s">
        <v>4</v>
      </c>
      <c r="H5" t="s">
        <v>9</v>
      </c>
      <c r="I5">
        <v>2800</v>
      </c>
      <c r="J5" t="s">
        <v>6</v>
      </c>
      <c r="N5" s="5"/>
      <c r="O5" s="6"/>
    </row>
    <row r="6" spans="1:15">
      <c r="A6" s="2" t="s">
        <v>1</v>
      </c>
      <c r="C6" s="3" t="s">
        <v>10</v>
      </c>
      <c r="D6" t="s">
        <v>11</v>
      </c>
      <c r="G6" t="s">
        <v>4</v>
      </c>
      <c r="H6" t="s">
        <v>12</v>
      </c>
      <c r="I6">
        <v>4</v>
      </c>
      <c r="J6" t="s">
        <v>13</v>
      </c>
      <c r="N6" s="5"/>
      <c r="O6" s="6"/>
    </row>
    <row r="7" spans="1:15">
      <c r="A7" s="2" t="s">
        <v>1</v>
      </c>
      <c r="C7" t="s">
        <v>14</v>
      </c>
      <c r="D7" t="s">
        <v>15</v>
      </c>
      <c r="G7" t="s">
        <v>4</v>
      </c>
      <c r="H7" t="s">
        <v>16</v>
      </c>
      <c r="I7">
        <v>1400</v>
      </c>
      <c r="J7" t="s">
        <v>6</v>
      </c>
      <c r="N7" s="5"/>
      <c r="O7" s="6"/>
    </row>
    <row r="8" spans="1:15">
      <c r="A8" s="2" t="s">
        <v>1</v>
      </c>
      <c r="C8" s="3" t="s">
        <v>17</v>
      </c>
      <c r="D8" t="s">
        <v>18</v>
      </c>
      <c r="G8" t="s">
        <v>4</v>
      </c>
      <c r="H8" t="s">
        <v>19</v>
      </c>
      <c r="I8">
        <v>3</v>
      </c>
      <c r="J8" t="s">
        <v>13</v>
      </c>
      <c r="N8" s="5"/>
      <c r="O8" s="6"/>
    </row>
    <row r="9" spans="1:15">
      <c r="A9" s="2" t="s">
        <v>1</v>
      </c>
      <c r="C9" s="3" t="s">
        <v>20</v>
      </c>
      <c r="D9" t="s">
        <v>21</v>
      </c>
      <c r="G9" t="s">
        <v>4</v>
      </c>
      <c r="H9" t="s">
        <v>22</v>
      </c>
      <c r="I9">
        <v>3</v>
      </c>
      <c r="J9" t="s">
        <v>13</v>
      </c>
      <c r="N9" s="5"/>
      <c r="O9" s="6"/>
    </row>
    <row r="10" spans="1:15">
      <c r="A10" s="2" t="s">
        <v>1</v>
      </c>
      <c r="C10" t="s">
        <v>23</v>
      </c>
      <c r="D10" t="s">
        <v>24</v>
      </c>
      <c r="G10" t="s">
        <v>4</v>
      </c>
      <c r="H10" t="s">
        <v>25</v>
      </c>
      <c r="I10">
        <v>4</v>
      </c>
      <c r="J10" t="s">
        <v>13</v>
      </c>
      <c r="N10" s="3"/>
      <c r="O10" s="3"/>
    </row>
    <row r="11" spans="1:15">
      <c r="A11" s="2" t="s">
        <v>1</v>
      </c>
      <c r="C11" t="s">
        <v>26</v>
      </c>
      <c r="D11" t="s">
        <v>27</v>
      </c>
      <c r="G11" t="s">
        <v>4</v>
      </c>
      <c r="H11" t="s">
        <v>28</v>
      </c>
      <c r="I11">
        <v>20</v>
      </c>
      <c r="J11" t="s">
        <v>13</v>
      </c>
      <c r="N11" s="3"/>
      <c r="O11" s="3"/>
    </row>
    <row r="12" spans="1:15">
      <c r="A12" s="2" t="s">
        <v>1</v>
      </c>
      <c r="C12" s="3" t="s">
        <v>29</v>
      </c>
      <c r="D12" t="s">
        <v>30</v>
      </c>
      <c r="G12" t="s">
        <v>4</v>
      </c>
      <c r="H12" t="s">
        <v>31</v>
      </c>
      <c r="I12">
        <v>2800</v>
      </c>
      <c r="J12" t="s">
        <v>6</v>
      </c>
      <c r="N12" s="5"/>
      <c r="O12" s="6"/>
    </row>
    <row r="13" spans="1:15" ht="18">
      <c r="A13" s="1"/>
      <c r="C13" s="3" t="s">
        <v>32</v>
      </c>
      <c r="D13" t="s">
        <v>33</v>
      </c>
      <c r="G13" t="s">
        <v>4</v>
      </c>
      <c r="H13" s="7" t="s">
        <v>34</v>
      </c>
      <c r="I13">
        <v>1</v>
      </c>
      <c r="J13" t="s">
        <v>35</v>
      </c>
      <c r="N13" s="3"/>
      <c r="O13" s="3"/>
    </row>
    <row r="14" spans="1:15" s="2" customFormat="1" ht="12.75">
      <c r="A14" s="2" t="s">
        <v>36</v>
      </c>
      <c r="C14" s="2" t="s">
        <v>37</v>
      </c>
      <c r="D14" s="2" t="s">
        <v>38</v>
      </c>
      <c r="G14" s="2" t="s">
        <v>39</v>
      </c>
      <c r="H14" s="2" t="s">
        <v>40</v>
      </c>
      <c r="I14" s="2">
        <v>1300</v>
      </c>
      <c r="J14" s="2" t="s">
        <v>6</v>
      </c>
      <c r="O14" s="9" t="s">
        <v>41</v>
      </c>
    </row>
  </sheetData>
  <pageMargins left="0" right="0" top="0.39370000000000011" bottom="0.39370000000000011" header="0" footer="0"/>
  <pageSetup paperSize="0" scale="75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/>
  </sheetViews>
  <sheetFormatPr defaultRowHeight="12.75"/>
  <cols>
    <col min="1" max="3" width="10.625" customWidth="1"/>
    <col min="4" max="4" width="36.125" customWidth="1"/>
    <col min="5" max="7" width="10.625" customWidth="1"/>
    <col min="8" max="8" width="34" customWidth="1"/>
    <col min="9" max="9" width="10.625" customWidth="1"/>
    <col min="10" max="10" width="6.625" customWidth="1"/>
    <col min="11" max="11" width="12.5" customWidth="1"/>
    <col min="12" max="15" width="10.625" customWidth="1"/>
    <col min="16" max="16" width="10.625" style="12" customWidth="1"/>
  </cols>
  <sheetData>
    <row r="1" spans="1:16" ht="18">
      <c r="A1" s="1" t="s">
        <v>0</v>
      </c>
      <c r="H1" s="10" t="s">
        <v>42</v>
      </c>
      <c r="I1" s="11">
        <v>100</v>
      </c>
    </row>
    <row r="2" spans="1:16" ht="15"/>
    <row r="3" spans="1:16" ht="15">
      <c r="K3" s="13" t="s">
        <v>43</v>
      </c>
    </row>
    <row r="4" spans="1:16" ht="15">
      <c r="A4" s="2" t="s">
        <v>1</v>
      </c>
      <c r="C4" s="3" t="s">
        <v>2</v>
      </c>
      <c r="D4" t="s">
        <v>44</v>
      </c>
      <c r="G4" t="s">
        <v>4</v>
      </c>
      <c r="H4" s="14" t="s">
        <v>45</v>
      </c>
      <c r="I4">
        <v>5600</v>
      </c>
      <c r="J4" t="s">
        <v>6</v>
      </c>
      <c r="K4" s="15">
        <f t="shared" ref="K4:K14" si="0">I4*$I$1</f>
        <v>560000</v>
      </c>
      <c r="L4" s="16">
        <f>K4/25.4/12</f>
        <v>1837.270341207349</v>
      </c>
      <c r="M4" t="s">
        <v>46</v>
      </c>
      <c r="N4" s="4">
        <v>3.1236876640419899E-4</v>
      </c>
      <c r="O4">
        <v>1.74926509186352</v>
      </c>
      <c r="P4" s="12" t="s">
        <v>47</v>
      </c>
    </row>
    <row r="5" spans="1:16" ht="15">
      <c r="A5" s="2" t="s">
        <v>1</v>
      </c>
      <c r="C5" s="3" t="s">
        <v>7</v>
      </c>
      <c r="D5" t="s">
        <v>8</v>
      </c>
      <c r="G5" t="s">
        <v>4</v>
      </c>
      <c r="H5" t="s">
        <v>9</v>
      </c>
      <c r="I5">
        <v>2800</v>
      </c>
      <c r="J5" t="s">
        <v>6</v>
      </c>
      <c r="K5" s="15">
        <f t="shared" si="0"/>
        <v>280000</v>
      </c>
      <c r="L5" s="16">
        <f>K5/25.4/12</f>
        <v>918.63517060367451</v>
      </c>
      <c r="M5" t="s">
        <v>46</v>
      </c>
      <c r="N5" s="4">
        <v>3.1236876640419899E-4</v>
      </c>
      <c r="O5">
        <v>0.87463254593175899</v>
      </c>
      <c r="P5" s="12" t="s">
        <v>47</v>
      </c>
    </row>
    <row r="6" spans="1:16" ht="15">
      <c r="A6" s="2" t="s">
        <v>1</v>
      </c>
      <c r="C6" s="3" t="s">
        <v>10</v>
      </c>
      <c r="D6" t="s">
        <v>11</v>
      </c>
      <c r="G6" t="s">
        <v>4</v>
      </c>
      <c r="H6" t="s">
        <v>12</v>
      </c>
      <c r="I6">
        <v>4</v>
      </c>
      <c r="J6" t="s">
        <v>13</v>
      </c>
      <c r="K6" s="15">
        <f t="shared" si="0"/>
        <v>400</v>
      </c>
      <c r="L6" s="16"/>
      <c r="N6" s="4">
        <v>0.67</v>
      </c>
      <c r="O6">
        <v>2.68</v>
      </c>
      <c r="P6" s="12" t="s">
        <v>47</v>
      </c>
    </row>
    <row r="7" spans="1:16" ht="15">
      <c r="A7" s="2" t="s">
        <v>1</v>
      </c>
      <c r="C7" t="s">
        <v>14</v>
      </c>
      <c r="D7" t="s">
        <v>15</v>
      </c>
      <c r="G7" t="s">
        <v>4</v>
      </c>
      <c r="H7" t="s">
        <v>16</v>
      </c>
      <c r="I7">
        <v>1400</v>
      </c>
      <c r="J7" t="s">
        <v>6</v>
      </c>
      <c r="K7" s="15">
        <f t="shared" si="0"/>
        <v>140000</v>
      </c>
      <c r="L7" s="16">
        <f>K7/25.4/12</f>
        <v>459.31758530183725</v>
      </c>
      <c r="M7" t="s">
        <v>46</v>
      </c>
      <c r="N7" s="4">
        <v>1.27296587926509E-3</v>
      </c>
      <c r="O7">
        <v>1.78215223097113</v>
      </c>
      <c r="P7" s="12" t="s">
        <v>47</v>
      </c>
    </row>
    <row r="8" spans="1:16" ht="15">
      <c r="A8" s="2" t="s">
        <v>1</v>
      </c>
      <c r="C8" s="3" t="s">
        <v>17</v>
      </c>
      <c r="D8" t="s">
        <v>18</v>
      </c>
      <c r="G8" t="s">
        <v>4</v>
      </c>
      <c r="H8" t="s">
        <v>19</v>
      </c>
      <c r="I8">
        <v>3</v>
      </c>
      <c r="J8" t="s">
        <v>13</v>
      </c>
      <c r="K8" s="15">
        <f t="shared" si="0"/>
        <v>300</v>
      </c>
      <c r="L8" s="16"/>
      <c r="N8" s="4">
        <v>0.25</v>
      </c>
      <c r="O8">
        <v>0.75</v>
      </c>
      <c r="P8" s="12" t="s">
        <v>47</v>
      </c>
    </row>
    <row r="9" spans="1:16" ht="15">
      <c r="A9" s="2" t="s">
        <v>1</v>
      </c>
      <c r="C9" s="3" t="s">
        <v>20</v>
      </c>
      <c r="D9" t="s">
        <v>21</v>
      </c>
      <c r="G9" t="s">
        <v>4</v>
      </c>
      <c r="H9" t="s">
        <v>22</v>
      </c>
      <c r="I9">
        <v>3</v>
      </c>
      <c r="J9" t="s">
        <v>13</v>
      </c>
      <c r="K9" s="15">
        <f t="shared" si="0"/>
        <v>300</v>
      </c>
      <c r="L9" s="16"/>
      <c r="N9" s="4">
        <v>0.24</v>
      </c>
      <c r="O9">
        <v>0.72</v>
      </c>
      <c r="P9" s="12" t="s">
        <v>47</v>
      </c>
    </row>
    <row r="10" spans="1:16" ht="15">
      <c r="A10" s="2" t="s">
        <v>1</v>
      </c>
      <c r="C10" t="s">
        <v>23</v>
      </c>
      <c r="D10" t="s">
        <v>24</v>
      </c>
      <c r="G10" t="s">
        <v>4</v>
      </c>
      <c r="H10" t="s">
        <v>25</v>
      </c>
      <c r="I10">
        <v>4</v>
      </c>
      <c r="J10" t="s">
        <v>13</v>
      </c>
      <c r="K10" s="15">
        <f t="shared" si="0"/>
        <v>400</v>
      </c>
      <c r="L10" s="16"/>
      <c r="N10" s="4">
        <v>6.5000000000000002E-2</v>
      </c>
      <c r="O10">
        <v>0.52</v>
      </c>
      <c r="P10" s="12" t="s">
        <v>47</v>
      </c>
    </row>
    <row r="11" spans="1:16" ht="15">
      <c r="A11" s="2" t="s">
        <v>1</v>
      </c>
      <c r="C11" t="s">
        <v>26</v>
      </c>
      <c r="D11" t="s">
        <v>27</v>
      </c>
      <c r="G11" t="s">
        <v>4</v>
      </c>
      <c r="H11" t="s">
        <v>28</v>
      </c>
      <c r="I11">
        <v>20</v>
      </c>
      <c r="J11" t="s">
        <v>13</v>
      </c>
      <c r="K11" s="15">
        <f t="shared" si="0"/>
        <v>2000</v>
      </c>
      <c r="L11" s="16"/>
      <c r="N11" s="4">
        <v>7.9799999999999996E-2</v>
      </c>
      <c r="O11">
        <v>1.5960000000000001</v>
      </c>
      <c r="P11" s="12" t="s">
        <v>47</v>
      </c>
    </row>
    <row r="12" spans="1:16" ht="15">
      <c r="A12" s="2" t="s">
        <v>1</v>
      </c>
      <c r="C12" s="3" t="s">
        <v>29</v>
      </c>
      <c r="D12" t="s">
        <v>48</v>
      </c>
      <c r="G12" t="s">
        <v>4</v>
      </c>
      <c r="H12" s="14" t="s">
        <v>49</v>
      </c>
      <c r="I12">
        <v>2800</v>
      </c>
      <c r="J12" t="s">
        <v>6</v>
      </c>
      <c r="K12" s="15">
        <f t="shared" si="0"/>
        <v>280000</v>
      </c>
      <c r="L12" s="16">
        <f>K12/25.4/12</f>
        <v>918.63517060367451</v>
      </c>
      <c r="M12" t="s">
        <v>46</v>
      </c>
      <c r="N12" s="4">
        <v>5.6660104986876604E-4</v>
      </c>
      <c r="O12">
        <v>1.5864829396325499</v>
      </c>
      <c r="P12" s="12" t="s">
        <v>47</v>
      </c>
    </row>
    <row r="13" spans="1:16" ht="18">
      <c r="A13" s="1"/>
      <c r="C13" s="3" t="s">
        <v>32</v>
      </c>
      <c r="D13" t="s">
        <v>33</v>
      </c>
      <c r="G13" t="s">
        <v>4</v>
      </c>
      <c r="H13" s="3" t="s">
        <v>34</v>
      </c>
      <c r="I13">
        <v>1</v>
      </c>
      <c r="J13" t="s">
        <v>35</v>
      </c>
      <c r="K13" s="15">
        <f t="shared" si="0"/>
        <v>100</v>
      </c>
      <c r="L13" s="16"/>
      <c r="P13" s="12" t="s">
        <v>47</v>
      </c>
    </row>
    <row r="14" spans="1:16" ht="15">
      <c r="A14" s="2" t="s">
        <v>36</v>
      </c>
      <c r="B14" s="2"/>
      <c r="C14" s="2" t="s">
        <v>37</v>
      </c>
      <c r="D14" s="2" t="s">
        <v>50</v>
      </c>
      <c r="E14" s="2"/>
      <c r="F14" s="2"/>
      <c r="G14" s="2" t="s">
        <v>39</v>
      </c>
      <c r="H14" s="2" t="s">
        <v>51</v>
      </c>
      <c r="I14" s="2">
        <v>1300</v>
      </c>
      <c r="J14" s="2" t="s">
        <v>6</v>
      </c>
      <c r="K14" s="15">
        <f t="shared" si="0"/>
        <v>130000</v>
      </c>
      <c r="L14" s="16">
        <f>K14/25.4/12</f>
        <v>426.50918635170609</v>
      </c>
      <c r="M14" t="s">
        <v>46</v>
      </c>
      <c r="N14" s="8">
        <f>32.66/30480</f>
        <v>1.071522309711286E-3</v>
      </c>
      <c r="O14" s="8">
        <f>SUM(N14*I14)</f>
        <v>1.3929790026246718</v>
      </c>
      <c r="P14" s="12" t="s">
        <v>52</v>
      </c>
    </row>
  </sheetData>
  <pageMargins left="0" right="0" top="0.39370000000000011" bottom="0.39370000000000011" header="0" footer="0"/>
  <pageSetup paperSize="0" scale="75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625" customWidth="1"/>
  </cols>
  <sheetData/>
  <pageMargins left="0" right="0" top="0.39370000000000011" bottom="0.39370000000000011" header="0" footer="0"/>
  <pageSetup paperSize="0" scale="75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</vt:lpstr>
      <vt:lpstr>65-order_April-2014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9</cp:revision>
  <cp:lastPrinted>2014-08-07T12:08:06Z</cp:lastPrinted>
  <dcterms:created xsi:type="dcterms:W3CDTF">2014-04-11T14:16:50Z</dcterms:created>
  <dcterms:modified xsi:type="dcterms:W3CDTF">2020-05-05T18:19:32Z</dcterms:modified>
</cp:coreProperties>
</file>