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5.0.1\production_parts\Power_Supply\production_docs\"/>
    </mc:Choice>
  </mc:AlternateContent>
  <xr:revisionPtr revIDLastSave="0" documentId="8_{1852189A-4A1A-482E-B1D6-4C74BEC357F9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H12" i="1"/>
  <c r="J12" i="1" s="1"/>
  <c r="J11" i="1"/>
  <c r="H10" i="1"/>
  <c r="J10" i="1" s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<sst xmlns="http://schemas.openxmlformats.org/spreadsheetml/2006/main" count="278" uniqueCount="166">
  <si>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</si>
  <si>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</si>
  <si>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</si>
  <si>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</si>
  <si>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</si>
  <si>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</si>
  <si>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</si>
  <si>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</si>
  <si>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</si>
  <si>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</si>
  <si>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</si>
  <si>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</si>
  <si>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</si>
  <si>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</si>
  <si>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Electronic</t>
  </si>
  <si>
    <t>EL-CA0030</t>
  </si>
  <si>
    <t>6ft 18AWG Power Cord Cable w/ 3 Conductor PC Power Connector Socket (C13/5-15P) – Black</t>
  </si>
  <si>
    <t>Linvox</t>
  </si>
  <si>
    <t>ea</t>
  </si>
  <si>
    <t>PO07494</t>
  </si>
  <si>
    <t>EL-MS0143</t>
  </si>
  <si>
    <t>Conn Fast Receptacle14-16 AWG .250 (2200 Unit Reel)</t>
  </si>
  <si>
    <t>3-350820-2</t>
  </si>
  <si>
    <t>Heilind</t>
  </si>
  <si>
    <t>PO07624</t>
  </si>
  <si>
    <t>PP-MP0028</t>
  </si>
  <si>
    <t>AC Power Entry Modules SC MT FUSED .25" TAB</t>
  </si>
  <si>
    <t>161-PF0030/63</t>
  </si>
  <si>
    <t>PO07495</t>
  </si>
  <si>
    <t>Get these from Heilind for</t>
  </si>
  <si>
    <t>EL-MS0096</t>
  </si>
  <si>
    <t>Cartridge Fuses 125V 7A 5X20 MA UL LBC</t>
  </si>
  <si>
    <t>Mouser / Digi-Key</t>
  </si>
  <si>
    <t>576-0233007.MXP</t>
  </si>
  <si>
    <t>PO07497/PO06535</t>
  </si>
  <si>
    <t>See Notes</t>
  </si>
  <si>
    <t>These have a silly lead time – pulling in as many as I can  - Shipping 596 units 6/16/2015    1,000 units 6/30/2015    3,404 Units 7/3/2015 from Digi Key and then I ordered some from Mouser with a 10 week lead time.</t>
  </si>
  <si>
    <t>EL-MS0248</t>
  </si>
  <si>
    <t>CONN RING 14-16 AWG #10 PIDG</t>
  </si>
  <si>
    <t>TE</t>
  </si>
  <si>
    <t>2-36160-1</t>
  </si>
  <si>
    <t>Digikey / TTI</t>
  </si>
  <si>
    <t>A1072TR-ND</t>
  </si>
  <si>
    <t>PO07497</t>
  </si>
  <si>
    <t>EL-PS0031</t>
  </si>
  <si>
    <t>Mean Well Switching Power Supplies 504W 24V 21A Power Supply W/PFC</t>
  </si>
  <si>
    <t>Mean Well</t>
  </si>
  <si>
    <t>RSP-500-24</t>
  </si>
  <si>
    <t>709-RSP500-24</t>
  </si>
  <si>
    <t>PO07038</t>
  </si>
  <si>
    <t>Also, had to pull in 150 units from Sager to fill in the gap in lead time from Linvox. See PO07808   150 units x 78.80</t>
  </si>
  <si>
    <t>EL-WR0106</t>
  </si>
  <si>
    <t>16AWG Stranded – Red</t>
  </si>
  <si>
    <t>C2065A.21.03</t>
  </si>
  <si>
    <t>Allcable</t>
  </si>
  <si>
    <t>HU15691626RD</t>
  </si>
  <si>
    <t>mm</t>
  </si>
  <si>
    <t>PO07498</t>
  </si>
  <si>
    <t>4 Rolls</t>
  </si>
  <si>
    <t>EL-WR0121</t>
  </si>
  <si>
    <t>16AWG Stranded – Black</t>
  </si>
  <si>
    <t>HU15691626BK</t>
  </si>
  <si>
    <t>3 Rolls</t>
  </si>
  <si>
    <t>EL-WR0124</t>
  </si>
  <si>
    <t>16AWG Stranded – Green w/ yellow stripe</t>
  </si>
  <si>
    <t>.098 per foot x 1,000. The 1000ft spool we have should cover this build</t>
  </si>
  <si>
    <t>EL-WR0123</t>
  </si>
  <si>
    <t>16AWG Stranded – White</t>
  </si>
  <si>
    <t>HU15691626WE</t>
  </si>
  <si>
    <t>2 Rolls</t>
  </si>
  <si>
    <t>EL-MS0246</t>
  </si>
  <si>
    <t>Conn Ring 16-22 AWG #4 Red PIDG</t>
  </si>
  <si>
    <t>Digikey</t>
  </si>
  <si>
    <t>A27229CT</t>
  </si>
  <si>
    <t>PO07109</t>
  </si>
  <si>
    <t>EL-CA0073</t>
  </si>
  <si>
    <t>Multi-Conductor Cables 14AWG 4C UNSHLD, BLACK</t>
  </si>
  <si>
    <t>Belden Wire &amp; Cable</t>
  </si>
  <si>
    <t>1310A 010U500</t>
  </si>
  <si>
    <t>Mouser</t>
  </si>
  <si>
    <t>566-1310A-U500-10</t>
  </si>
  <si>
    <t>PO06535</t>
  </si>
  <si>
    <t>6,000 Feet (1,800,000 / 304.8 = 5,905.52)  Mouser is not going to ship until 6/22 so wrote Allcable PO      to pull in 1000 feet for fill in.....</t>
  </si>
  <si>
    <t>TL-CS0136</t>
  </si>
  <si>
    <t>Flame-Retardant Heat-Shrink Tubing, 0.21" ID Before Shrinking, 25' Long</t>
  </si>
  <si>
    <t>Mcmaster</t>
  </si>
  <si>
    <t>7864K32</t>
  </si>
  <si>
    <t>PO07499</t>
  </si>
  <si>
    <t>500 Feet</t>
  </si>
  <si>
    <t>EL-MS0249</t>
  </si>
  <si>
    <t>Front Mount Male, 4 pin, solder</t>
  </si>
  <si>
    <t>WEIPU</t>
  </si>
  <si>
    <t>SP2112/P41N</t>
  </si>
  <si>
    <t>PO07280</t>
  </si>
  <si>
    <t>EL-MS0250</t>
  </si>
  <si>
    <t>Cable connector female, 4 pin, solder</t>
  </si>
  <si>
    <t>SP2110/S4II1N</t>
  </si>
  <si>
    <t>EL-SW0023</t>
  </si>
  <si>
    <t>SWITCH ROCKER DPST 20A 250V, illuminated red</t>
  </si>
  <si>
    <t>Digikey/Heilind</t>
  </si>
  <si>
    <t>EG1535-ND</t>
  </si>
  <si>
    <t>1,575 Units 6/4/2015     366 units 7/10/2015</t>
  </si>
  <si>
    <t>Hardware</t>
  </si>
  <si>
    <t>HD-MS0290</t>
  </si>
  <si>
    <t>Mil. Spec. Grommet, Fits 9/16" Diameter Hole &amp; 1/16" Thick Panel, MS-35489-9</t>
  </si>
  <si>
    <t>9307K16</t>
  </si>
  <si>
    <t>PO07999</t>
  </si>
  <si>
    <t>HD-BT0155</t>
  </si>
  <si>
    <t>Black Alloy Steel Flat-Head Socket Cap Screw, Class 10.9, M4 Size, 6mm Length, .70mm Pitch</t>
  </si>
  <si>
    <t>91294A186</t>
  </si>
  <si>
    <t>HD-MS0289</t>
  </si>
  <si>
    <t>Nylon Loop Clamp, 5/16" ID, Black</t>
  </si>
  <si>
    <t>8876T37</t>
  </si>
  <si>
    <t>HD-WA0035</t>
  </si>
  <si>
    <t>Metric 18-8 Stainless Steel External Serrated Lock Washer, M3 Screw Size, 6mm OD, 0.4mm min Thick</t>
  </si>
  <si>
    <t>91120A120</t>
  </si>
  <si>
    <t>HD-MS0288</t>
  </si>
  <si>
    <t>Adhesive-Back Bumper, Tapered, Polyurethane, 1/2" Wide, 15/64" High, Black</t>
  </si>
  <si>
    <t>95495K24</t>
  </si>
  <si>
    <t>Partial until I can source from EDC.</t>
  </si>
  <si>
    <t>HD-BT0128</t>
  </si>
  <si>
    <t>M3 x 6 Bolt, FHCS Black-Oxide</t>
  </si>
  <si>
    <t>Fastenal</t>
  </si>
  <si>
    <t>HD-NT0001</t>
  </si>
  <si>
    <t>M3 Nyloc Nut, Zinc Plated</t>
  </si>
  <si>
    <t>HD-WA0001</t>
  </si>
  <si>
    <t>M3 Washer, Steel, Zinc Plated</t>
  </si>
  <si>
    <t>MTR-M3100321</t>
  </si>
  <si>
    <t>Mechanical</t>
  </si>
  <si>
    <t>PP-MP0096</t>
  </si>
  <si>
    <t>Upper PS case, RSP</t>
  </si>
  <si>
    <t>Star/Epocs</t>
  </si>
  <si>
    <t>PO07862</t>
  </si>
  <si>
    <t>Order with proofs</t>
  </si>
  <si>
    <t>PP-MP0097</t>
  </si>
  <si>
    <t>Lower PS case, RSP</t>
  </si>
  <si>
    <t>EL-MS0254</t>
  </si>
  <si>
    <t>FERRITE BRDBAND CYLINDER 17.07MM – 28B0672-000</t>
  </si>
  <si>
    <t>28B0672-000</t>
  </si>
  <si>
    <t>PO07872</t>
  </si>
  <si>
    <t>EL-MS0259</t>
  </si>
  <si>
    <t>HEATSHRNK DL WL Q53X 3/4"X4'BLK</t>
  </si>
  <si>
    <t>Q53X034B-ND</t>
  </si>
  <si>
    <t>Solder</t>
  </si>
  <si>
    <t>Laser etching</t>
  </si>
  <si>
    <t>Allcable – Cable Assembly delivery dates Please see following schedule:
June 12th - 100 of each
June 19th- 350 per week - Our goal would be to be done with the next 1700 within 5 weeks.</t>
  </si>
  <si>
    <t>Don't order yet</t>
  </si>
  <si>
    <t>Items that can be ordered</t>
  </si>
  <si>
    <t>We have enough/on order</t>
  </si>
  <si>
    <t>End</t>
  </si>
  <si>
    <t>Wire</t>
  </si>
  <si>
    <t>Color</t>
  </si>
  <si>
    <t>Length</t>
  </si>
  <si>
    <t>Ground wire from Inlet to Stud</t>
  </si>
  <si>
    <t>Green w/ Yellow</t>
  </si>
  <si>
    <t>60mm</t>
  </si>
  <si>
    <t>Ground wire from Stud to PS</t>
  </si>
  <si>
    <t>Neutral line from Inlet to Switch</t>
  </si>
  <si>
    <t>Black</t>
  </si>
  <si>
    <t>70mm</t>
  </si>
  <si>
    <t>Neutral line from Switch to PS</t>
  </si>
  <si>
    <t>100mm</t>
  </si>
  <si>
    <t>Live line from Inlet to Switch</t>
  </si>
  <si>
    <t>White</t>
  </si>
  <si>
    <t>Live line from Switch to PS</t>
  </si>
  <si>
    <t>110mm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</si>
</sst>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;[Red]&quot;-&quot;&quot;$&quot;#,##0.00;"/>
    <numFmt numFmtId="166" formatCode="[$$-409]#,##0.00;[Red]&quot;-&quot;[$$-409]#,##0.00"/>
    <numFmt numFmtId="167" formatCode="mm/dd/yy"/>
  </numFmts>
  <fonts count="17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2"/>
      <color rgb="FF000000"/>
      <name val="Arial"/>
      <family val="2"/>
    </font>
    <font>
      <sz val="12"/>
      <color rgb="FF000000"/>
      <name val="Liberation Sans"/>
    </font>
    <font>
      <sz val="12"/>
      <color theme="1"/>
      <name val="Liberation Sans"/>
    </font>
    <font>
      <b/>
      <sz val="11"/>
      <color theme="1"/>
      <name val="Liberation Sans"/>
    </font>
    <font>
      <sz val="10"/>
      <color rgb="FF000000"/>
      <name val="Arial1"/>
    </font>
    <font>
      <sz val="11"/>
      <color rgb="FF000000"/>
      <name val="Arial1"/>
    </font>
    <font>
      <sz val="11"/>
      <color rgb="FF000000"/>
      <name val="Liberation Sans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1"/>
    </font>
    <font>
      <sz val="11"/>
      <color theme="1"/>
      <name val="Arial1"/>
    </font>
    <font>
      <sz val="10"/>
      <color theme="1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64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 applyProtection="1">
      <alignment horizontal="center" wrapText="1"/>
    </xf>
    <xf numFmtId="167" fontId="5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8" fillId="0" borderId="1" xfId="0" applyFont="1" applyFill="1" applyBorder="1" applyAlignment="1" applyProtection="1"/>
    <xf numFmtId="0" fontId="9" fillId="0" borderId="1" xfId="0" applyFont="1" applyFill="1" applyBorder="1"/>
    <xf numFmtId="49" fontId="8" fillId="0" borderId="1" xfId="0" applyNumberFormat="1" applyFont="1" applyFill="1" applyBorder="1" applyAlignment="1" applyProtection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 applyProtection="1">
      <alignment horizontal="center"/>
    </xf>
    <xf numFmtId="167" fontId="8" fillId="0" borderId="1" xfId="0" applyNumberFormat="1" applyFont="1" applyFill="1" applyBorder="1" applyAlignment="1" applyProtection="1">
      <alignment horizontal="center"/>
    </xf>
    <xf numFmtId="167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horizontal="center"/>
    </xf>
    <xf numFmtId="4" fontId="8" fillId="0" borderId="1" xfId="0" applyNumberFormat="1" applyFont="1" applyFill="1" applyBorder="1" applyAlignment="1" applyProtection="1">
      <alignment horizontal="center"/>
    </xf>
    <xf numFmtId="167" fontId="10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/>
    <xf numFmtId="0" fontId="10" fillId="0" borderId="0" xfId="0" applyFont="1" applyFill="1"/>
    <xf numFmtId="0" fontId="12" fillId="0" borderId="1" xfId="0" applyFont="1" applyFill="1" applyBorder="1"/>
    <xf numFmtId="0" fontId="13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 applyProtection="1"/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/>
    <xf numFmtId="0" fontId="14" fillId="0" borderId="1" xfId="0" applyFont="1" applyFill="1" applyBorder="1" applyAlignment="1" applyProtection="1"/>
    <xf numFmtId="0" fontId="15" fillId="0" borderId="1" xfId="0" applyFont="1" applyFill="1" applyBorder="1"/>
    <xf numFmtId="49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0" fillId="0" borderId="0" xfId="0" applyFont="1" applyFill="1"/>
    <xf numFmtId="0" fontId="16" fillId="0" borderId="0" xfId="0" applyFont="1" applyFill="1" applyBorder="1" applyAlignment="1" applyProtection="1"/>
    <xf numFmtId="0" fontId="1" fillId="0" borderId="0" xfId="1" applyFont="1" applyFill="1" applyAlignment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167" fontId="11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/>
    <xf numFmtId="49" fontId="9" fillId="0" borderId="1" xfId="0" applyNumberFormat="1" applyFont="1" applyFill="1" applyBorder="1" applyAlignment="1">
      <alignment horizontal="center"/>
    </xf>
    <xf numFmtId="0" fontId="8" fillId="0" borderId="1" xfId="1" applyFont="1" applyFill="1" applyBorder="1"/>
    <xf numFmtId="0" fontId="8" fillId="0" borderId="1" xfId="0" applyFont="1" applyFill="1" applyBorder="1" applyAlignment="1">
      <alignment horizontal="center"/>
    </xf>
    <xf numFmtId="0" fontId="11" fillId="0" borderId="0" xfId="1" applyFont="1" applyFill="1"/>
    <xf numFmtId="0" fontId="11" fillId="0" borderId="0" xfId="0" applyFont="1" applyFill="1" applyBorder="1"/>
    <xf numFmtId="49" fontId="11" fillId="0" borderId="0" xfId="1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0" fontId="0" fillId="2" borderId="0" xfId="0" applyFont="1" applyFill="1"/>
    <xf numFmtId="0" fontId="16" fillId="2" borderId="1" xfId="0" applyFont="1" applyFill="1" applyBorder="1" applyAlignment="1" applyProtection="1"/>
    <xf numFmtId="49" fontId="16" fillId="2" borderId="1" xfId="0" applyNumberFormat="1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0" fillId="2" borderId="0" xfId="0" applyFill="1"/>
    <xf numFmtId="0" fontId="10" fillId="0" borderId="1" xfId="0" applyFont="1" applyFill="1" applyBorder="1" applyAlignment="1">
      <alignment horizontal="center"/>
    </xf>
    <xf numFmtId="0" fontId="0" fillId="3" borderId="0" xfId="0" applyFill="1"/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70"/>
  <sheetViews>
    <sheetView tabSelected="1" workbookViewId="0">
      <selection activeCell="B59" sqref="A59:B65"/>
    </sheetView>
  </sheetViews>
  <sheetFormatPr defaultRowHeight="14.25"/>
  <cols>
    <col min="1" max="1" width="10.625" customWidth="1"/>
    <col min="2" max="2" width="10.375" customWidth="1"/>
    <col min="3" max="3" width="59" customWidth="1"/>
    <col min="4" max="4" width="16.25" customWidth="1"/>
    <col min="5" max="5" width="17" customWidth="1"/>
    <col min="6" max="6" width="10.625" customWidth="1"/>
    <col min="7" max="7" width="23.25" customWidth="1"/>
    <col min="8" max="9" width="10.625" customWidth="1"/>
    <col min="10" max="10" width="13.875" customWidth="1"/>
    <col min="11" max="11" width="10.625" style="8" customWidth="1"/>
    <col min="12" max="12" width="10.625" style="9" customWidth="1"/>
    <col min="13" max="13" width="10.625" style="8" customWidth="1"/>
    <col min="14" max="14" width="61" customWidth="1"/>
    <col min="15" max="1022" width="10.625" customWidth="1"/>
  </cols>
  <sheetData>
    <row r="1" spans="1:1022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022" ht="15">
      <c r="J2" s="7">
        <v>1800</v>
      </c>
    </row>
    <row r="3" spans="1:1022">
      <c r="A3" s="10" t="s">
        <v>14</v>
      </c>
      <c r="B3" s="11" t="s">
        <v>15</v>
      </c>
      <c r="C3" s="10" t="s">
        <v>16</v>
      </c>
      <c r="D3" s="10"/>
      <c r="E3" s="12"/>
      <c r="F3" s="10" t="s">
        <v>17</v>
      </c>
      <c r="G3" s="13"/>
      <c r="H3" s="14">
        <v>1</v>
      </c>
      <c r="I3" s="10" t="s">
        <v>18</v>
      </c>
      <c r="J3" s="15">
        <f t="shared" ref="J3:J28" si="0">$J$2*H3</f>
        <v>1800</v>
      </c>
      <c r="K3" s="16" t="s">
        <v>19</v>
      </c>
      <c r="L3" s="17">
        <v>42146</v>
      </c>
      <c r="M3" s="18">
        <v>42156</v>
      </c>
      <c r="N3" s="19"/>
      <c r="O3" s="20"/>
      <c r="P3" s="21"/>
      <c r="Q3" s="21"/>
      <c r="R3" s="10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3"/>
      <c r="AMA3" s="23"/>
      <c r="AMB3" s="23"/>
      <c r="AMC3" s="23"/>
      <c r="AMD3" s="23"/>
      <c r="AME3" s="23"/>
      <c r="AMF3" s="23"/>
      <c r="AMG3" s="23"/>
      <c r="AMH3" s="23"/>
    </row>
    <row r="4" spans="1:1022" s="32" customFormat="1">
      <c r="A4" s="24" t="s">
        <v>14</v>
      </c>
      <c r="B4" s="24" t="s">
        <v>20</v>
      </c>
      <c r="C4" s="25" t="s">
        <v>21</v>
      </c>
      <c r="D4" s="24"/>
      <c r="E4" s="26" t="s">
        <v>22</v>
      </c>
      <c r="F4" s="27" t="s">
        <v>23</v>
      </c>
      <c r="G4" s="28" t="s">
        <v>22</v>
      </c>
      <c r="H4" s="29">
        <v>9</v>
      </c>
      <c r="I4" s="24" t="s">
        <v>18</v>
      </c>
      <c r="J4" s="15">
        <f t="shared" si="0"/>
        <v>16200</v>
      </c>
      <c r="K4" s="30" t="s">
        <v>24</v>
      </c>
      <c r="L4" s="31">
        <v>42135</v>
      </c>
      <c r="M4" s="31">
        <v>42139</v>
      </c>
    </row>
    <row r="5" spans="1:1022">
      <c r="A5" s="33" t="s">
        <v>14</v>
      </c>
      <c r="B5" s="33" t="s">
        <v>25</v>
      </c>
      <c r="C5" s="34" t="s">
        <v>26</v>
      </c>
      <c r="D5" s="33"/>
      <c r="E5" s="35"/>
      <c r="F5" s="33" t="s">
        <v>23</v>
      </c>
      <c r="G5" s="36" t="s">
        <v>27</v>
      </c>
      <c r="H5" s="36">
        <v>1</v>
      </c>
      <c r="I5" s="33" t="s">
        <v>18</v>
      </c>
      <c r="J5" s="15">
        <f t="shared" si="0"/>
        <v>1800</v>
      </c>
      <c r="K5" s="8" t="s">
        <v>28</v>
      </c>
      <c r="L5" s="9">
        <v>42125</v>
      </c>
      <c r="M5" s="9">
        <v>42139</v>
      </c>
      <c r="N5" t="s">
        <v>29</v>
      </c>
    </row>
    <row r="6" spans="1:1022">
      <c r="A6" s="33" t="s">
        <v>14</v>
      </c>
      <c r="B6" s="33" t="s">
        <v>30</v>
      </c>
      <c r="C6" s="34" t="s">
        <v>31</v>
      </c>
      <c r="D6" s="33"/>
      <c r="E6" s="35"/>
      <c r="F6" s="33" t="s">
        <v>32</v>
      </c>
      <c r="G6" s="36" t="s">
        <v>33</v>
      </c>
      <c r="H6" s="36">
        <v>2</v>
      </c>
      <c r="I6" s="33" t="s">
        <v>18</v>
      </c>
      <c r="J6" s="15">
        <f t="shared" si="0"/>
        <v>3600</v>
      </c>
      <c r="K6" s="8" t="s">
        <v>34</v>
      </c>
      <c r="L6" s="9">
        <v>42125</v>
      </c>
      <c r="M6" s="9" t="s">
        <v>35</v>
      </c>
      <c r="N6" t="s">
        <v>36</v>
      </c>
    </row>
    <row r="7" spans="1:1022">
      <c r="A7" s="33" t="s">
        <v>14</v>
      </c>
      <c r="B7" s="33" t="s">
        <v>37</v>
      </c>
      <c r="C7" s="33" t="s">
        <v>38</v>
      </c>
      <c r="D7" s="33" t="s">
        <v>39</v>
      </c>
      <c r="E7" s="35" t="s">
        <v>40</v>
      </c>
      <c r="F7" s="33" t="s">
        <v>41</v>
      </c>
      <c r="G7" s="36" t="s">
        <v>42</v>
      </c>
      <c r="H7" s="36">
        <v>7</v>
      </c>
      <c r="I7" s="33" t="s">
        <v>18</v>
      </c>
      <c r="J7" s="15">
        <f t="shared" si="0"/>
        <v>12600</v>
      </c>
      <c r="K7" s="8" t="s">
        <v>43</v>
      </c>
      <c r="L7" s="9">
        <v>42125</v>
      </c>
      <c r="M7" s="9">
        <v>42139</v>
      </c>
    </row>
    <row r="8" spans="1:1022">
      <c r="A8" s="37" t="s">
        <v>14</v>
      </c>
      <c r="B8" s="37" t="s">
        <v>44</v>
      </c>
      <c r="C8" s="38" t="s">
        <v>45</v>
      </c>
      <c r="D8" s="38" t="s">
        <v>46</v>
      </c>
      <c r="E8" s="39" t="s">
        <v>47</v>
      </c>
      <c r="F8" s="38" t="s">
        <v>17</v>
      </c>
      <c r="G8" s="39" t="s">
        <v>48</v>
      </c>
      <c r="H8" s="40">
        <v>1</v>
      </c>
      <c r="I8" s="38" t="s">
        <v>18</v>
      </c>
      <c r="J8" s="15">
        <f t="shared" si="0"/>
        <v>1800</v>
      </c>
      <c r="K8" s="41" t="s">
        <v>49</v>
      </c>
      <c r="L8" s="42">
        <v>42117</v>
      </c>
      <c r="M8" s="42">
        <v>42139</v>
      </c>
      <c r="N8" t="s">
        <v>50</v>
      </c>
    </row>
    <row r="9" spans="1:1022">
      <c r="A9" s="11" t="s">
        <v>14</v>
      </c>
      <c r="B9" s="11" t="s">
        <v>51</v>
      </c>
      <c r="C9" s="43" t="s">
        <v>52</v>
      </c>
      <c r="D9" s="11"/>
      <c r="E9" s="44" t="s">
        <v>53</v>
      </c>
      <c r="F9" s="45" t="s">
        <v>54</v>
      </c>
      <c r="G9" s="46" t="s">
        <v>55</v>
      </c>
      <c r="H9" s="15">
        <v>520</v>
      </c>
      <c r="I9" s="11" t="s">
        <v>56</v>
      </c>
      <c r="J9" s="15">
        <f t="shared" si="0"/>
        <v>936000</v>
      </c>
      <c r="K9" s="8" t="s">
        <v>57</v>
      </c>
      <c r="L9" s="9">
        <v>42125</v>
      </c>
      <c r="M9" s="9">
        <v>42139</v>
      </c>
      <c r="N9" t="s">
        <v>58</v>
      </c>
    </row>
    <row r="10" spans="1:1022">
      <c r="A10" s="10" t="s">
        <v>14</v>
      </c>
      <c r="B10" s="11" t="s">
        <v>59</v>
      </c>
      <c r="C10" s="10" t="s">
        <v>60</v>
      </c>
      <c r="D10" s="10"/>
      <c r="E10" s="12" t="s">
        <v>61</v>
      </c>
      <c r="F10" s="45" t="s">
        <v>54</v>
      </c>
      <c r="G10" s="12" t="s">
        <v>61</v>
      </c>
      <c r="H10" s="14">
        <f>200+80+100</f>
        <v>380</v>
      </c>
      <c r="I10" s="10" t="s">
        <v>56</v>
      </c>
      <c r="J10" s="15">
        <f t="shared" si="0"/>
        <v>684000</v>
      </c>
      <c r="K10" s="8" t="s">
        <v>57</v>
      </c>
      <c r="L10" s="9">
        <v>42125</v>
      </c>
      <c r="M10" s="9">
        <v>42139</v>
      </c>
      <c r="N10" t="s">
        <v>62</v>
      </c>
    </row>
    <row r="11" spans="1:1022">
      <c r="A11" s="10" t="s">
        <v>14</v>
      </c>
      <c r="B11" s="11" t="s">
        <v>63</v>
      </c>
      <c r="C11" s="10" t="s">
        <v>64</v>
      </c>
      <c r="D11" s="10"/>
      <c r="E11" s="12"/>
      <c r="F11" s="45" t="s">
        <v>54</v>
      </c>
      <c r="G11" s="12"/>
      <c r="H11" s="14">
        <v>140</v>
      </c>
      <c r="I11" s="10" t="s">
        <v>56</v>
      </c>
      <c r="J11" s="15">
        <f t="shared" si="0"/>
        <v>252000</v>
      </c>
      <c r="L11" s="9" t="s">
        <v>35</v>
      </c>
      <c r="M11" s="9"/>
      <c r="N11" t="s">
        <v>65</v>
      </c>
    </row>
    <row r="12" spans="1:1022">
      <c r="A12" s="10" t="s">
        <v>14</v>
      </c>
      <c r="B12" s="11" t="s">
        <v>66</v>
      </c>
      <c r="C12" s="10" t="s">
        <v>67</v>
      </c>
      <c r="D12" s="10"/>
      <c r="E12" s="12" t="s">
        <v>68</v>
      </c>
      <c r="F12" s="45" t="s">
        <v>54</v>
      </c>
      <c r="G12" s="12" t="s">
        <v>68</v>
      </c>
      <c r="H12" s="14">
        <f>110+80</f>
        <v>190</v>
      </c>
      <c r="I12" s="10" t="s">
        <v>56</v>
      </c>
      <c r="J12" s="15">
        <f t="shared" si="0"/>
        <v>342000</v>
      </c>
      <c r="K12" s="8" t="s">
        <v>57</v>
      </c>
      <c r="L12" s="9">
        <v>42125</v>
      </c>
      <c r="M12" s="9">
        <v>42139</v>
      </c>
      <c r="N12" t="s">
        <v>69</v>
      </c>
    </row>
    <row r="13" spans="1:1022">
      <c r="A13" s="22" t="s">
        <v>14</v>
      </c>
      <c r="B13" s="47" t="s">
        <v>70</v>
      </c>
      <c r="C13" s="48" t="s">
        <v>71</v>
      </c>
      <c r="D13" s="47"/>
      <c r="E13" s="49"/>
      <c r="F13" s="47" t="s">
        <v>72</v>
      </c>
      <c r="G13" s="50" t="s">
        <v>73</v>
      </c>
      <c r="H13" s="51">
        <v>2</v>
      </c>
      <c r="I13" s="47" t="s">
        <v>18</v>
      </c>
      <c r="J13" s="15">
        <f t="shared" si="0"/>
        <v>3600</v>
      </c>
      <c r="K13" s="8" t="s">
        <v>74</v>
      </c>
      <c r="L13" s="9">
        <v>42103</v>
      </c>
      <c r="M13" s="9">
        <v>42109</v>
      </c>
    </row>
    <row r="14" spans="1:1022" s="32" customFormat="1">
      <c r="A14" s="32" t="s">
        <v>14</v>
      </c>
      <c r="B14" s="32" t="s">
        <v>75</v>
      </c>
      <c r="C14" s="32" t="s">
        <v>76</v>
      </c>
      <c r="D14" s="32" t="s">
        <v>77</v>
      </c>
      <c r="E14" s="32" t="s">
        <v>78</v>
      </c>
      <c r="F14" s="32" t="s">
        <v>79</v>
      </c>
      <c r="G14" s="52" t="s">
        <v>80</v>
      </c>
      <c r="H14" s="30">
        <v>1000</v>
      </c>
      <c r="I14" s="32" t="s">
        <v>56</v>
      </c>
      <c r="J14" s="15">
        <f t="shared" si="0"/>
        <v>1800000</v>
      </c>
      <c r="K14" s="30" t="s">
        <v>81</v>
      </c>
      <c r="L14" s="31">
        <v>42135</v>
      </c>
      <c r="M14" s="31">
        <v>42156</v>
      </c>
      <c r="N14" s="32" t="s">
        <v>82</v>
      </c>
    </row>
    <row r="15" spans="1:1022">
      <c r="A15" t="s">
        <v>14</v>
      </c>
      <c r="B15" s="32" t="s">
        <v>83</v>
      </c>
      <c r="C15" s="32" t="s">
        <v>84</v>
      </c>
      <c r="F15" t="s">
        <v>85</v>
      </c>
      <c r="G15" s="8" t="s">
        <v>86</v>
      </c>
      <c r="H15" s="8">
        <v>80</v>
      </c>
      <c r="I15" t="s">
        <v>56</v>
      </c>
      <c r="J15" s="15">
        <f t="shared" si="0"/>
        <v>144000</v>
      </c>
      <c r="K15" s="8" t="s">
        <v>87</v>
      </c>
      <c r="L15" s="9">
        <v>42125</v>
      </c>
      <c r="M15" s="9">
        <v>42128</v>
      </c>
      <c r="N15" t="s">
        <v>88</v>
      </c>
    </row>
    <row r="16" spans="1:1022">
      <c r="A16" t="s">
        <v>14</v>
      </c>
      <c r="B16" s="32" t="s">
        <v>89</v>
      </c>
      <c r="C16" s="32" t="s">
        <v>90</v>
      </c>
      <c r="F16" t="s">
        <v>91</v>
      </c>
      <c r="G16" s="8" t="s">
        <v>92</v>
      </c>
      <c r="H16" s="8">
        <v>1</v>
      </c>
      <c r="I16" t="s">
        <v>18</v>
      </c>
      <c r="J16" s="15">
        <f t="shared" si="0"/>
        <v>1800</v>
      </c>
      <c r="K16" s="30" t="s">
        <v>93</v>
      </c>
      <c r="L16" s="31">
        <v>42109</v>
      </c>
      <c r="M16" s="31">
        <v>42139</v>
      </c>
      <c r="N16" s="32"/>
    </row>
    <row r="17" spans="1:14">
      <c r="A17" t="s">
        <v>14</v>
      </c>
      <c r="B17" s="32" t="s">
        <v>94</v>
      </c>
      <c r="C17" s="32" t="s">
        <v>95</v>
      </c>
      <c r="F17" t="s">
        <v>91</v>
      </c>
      <c r="G17" s="30" t="s">
        <v>96</v>
      </c>
      <c r="H17" s="8">
        <v>1</v>
      </c>
      <c r="I17" t="s">
        <v>18</v>
      </c>
      <c r="J17" s="15">
        <f t="shared" si="0"/>
        <v>1800</v>
      </c>
      <c r="K17" s="30" t="s">
        <v>93</v>
      </c>
      <c r="L17" s="31">
        <v>42109</v>
      </c>
      <c r="M17" s="31">
        <v>42139</v>
      </c>
      <c r="N17" s="32"/>
    </row>
    <row r="18" spans="1:14">
      <c r="A18" s="10" t="s">
        <v>14</v>
      </c>
      <c r="B18" s="10" t="s">
        <v>97</v>
      </c>
      <c r="C18" s="10" t="s">
        <v>98</v>
      </c>
      <c r="D18" s="10"/>
      <c r="E18" s="12"/>
      <c r="F18" s="10" t="s">
        <v>99</v>
      </c>
      <c r="G18" s="14" t="s">
        <v>100</v>
      </c>
      <c r="H18" s="14">
        <v>1</v>
      </c>
      <c r="I18" s="10" t="s">
        <v>18</v>
      </c>
      <c r="J18" s="15">
        <f t="shared" si="0"/>
        <v>1800</v>
      </c>
      <c r="K18" s="30" t="s">
        <v>43</v>
      </c>
      <c r="L18" s="31">
        <v>42125</v>
      </c>
      <c r="M18" s="30" t="s">
        <v>35</v>
      </c>
      <c r="N18" s="32" t="s">
        <v>101</v>
      </c>
    </row>
    <row r="19" spans="1:14" s="32" customFormat="1">
      <c r="A19" s="32" t="s">
        <v>102</v>
      </c>
      <c r="B19" s="32" t="s">
        <v>103</v>
      </c>
      <c r="C19" s="32" t="s">
        <v>104</v>
      </c>
      <c r="F19" s="32" t="s">
        <v>85</v>
      </c>
      <c r="G19" s="30" t="s">
        <v>105</v>
      </c>
      <c r="H19" s="30">
        <v>1</v>
      </c>
      <c r="I19" s="32" t="s">
        <v>18</v>
      </c>
      <c r="J19" s="15">
        <f t="shared" si="0"/>
        <v>1800</v>
      </c>
      <c r="K19" s="30" t="s">
        <v>106</v>
      </c>
      <c r="L19" s="31">
        <v>42170</v>
      </c>
      <c r="M19" s="31">
        <v>42171</v>
      </c>
    </row>
    <row r="20" spans="1:14">
      <c r="A20" t="s">
        <v>102</v>
      </c>
      <c r="B20" s="32" t="s">
        <v>107</v>
      </c>
      <c r="C20" s="32" t="s">
        <v>108</v>
      </c>
      <c r="F20" t="s">
        <v>85</v>
      </c>
      <c r="G20" s="8" t="s">
        <v>109</v>
      </c>
      <c r="H20" s="8">
        <v>4</v>
      </c>
      <c r="I20" t="s">
        <v>18</v>
      </c>
      <c r="J20" s="15">
        <f t="shared" si="0"/>
        <v>7200</v>
      </c>
      <c r="K20" s="8" t="s">
        <v>87</v>
      </c>
      <c r="L20" s="9">
        <v>42125</v>
      </c>
      <c r="M20" s="9">
        <v>42128</v>
      </c>
    </row>
    <row r="21" spans="1:14" s="32" customFormat="1">
      <c r="A21" s="32" t="s">
        <v>102</v>
      </c>
      <c r="B21" s="32" t="s">
        <v>110</v>
      </c>
      <c r="C21" s="32" t="s">
        <v>111</v>
      </c>
      <c r="F21" s="32" t="s">
        <v>85</v>
      </c>
      <c r="G21" s="30" t="s">
        <v>112</v>
      </c>
      <c r="H21" s="30">
        <v>1</v>
      </c>
      <c r="I21" s="32" t="s">
        <v>18</v>
      </c>
      <c r="J21" s="15">
        <f t="shared" si="0"/>
        <v>1800</v>
      </c>
      <c r="K21" s="30" t="s">
        <v>106</v>
      </c>
      <c r="L21" s="31">
        <v>42170</v>
      </c>
      <c r="M21" s="31">
        <v>42171</v>
      </c>
    </row>
    <row r="22" spans="1:14">
      <c r="A22" s="45" t="s">
        <v>102</v>
      </c>
      <c r="B22" s="45" t="s">
        <v>113</v>
      </c>
      <c r="C22" s="45" t="s">
        <v>114</v>
      </c>
      <c r="D22" s="45"/>
      <c r="E22" s="53"/>
      <c r="F22" s="10" t="s">
        <v>85</v>
      </c>
      <c r="G22" s="13" t="s">
        <v>115</v>
      </c>
      <c r="H22" s="13">
        <v>1</v>
      </c>
      <c r="I22" s="45" t="s">
        <v>18</v>
      </c>
      <c r="J22" s="15">
        <f t="shared" si="0"/>
        <v>1800</v>
      </c>
      <c r="K22" s="8" t="s">
        <v>87</v>
      </c>
      <c r="L22" s="9">
        <v>42125</v>
      </c>
      <c r="M22" s="9">
        <v>42128</v>
      </c>
    </row>
    <row r="23" spans="1:14" s="61" customFormat="1">
      <c r="A23" s="54" t="s">
        <v>102</v>
      </c>
      <c r="B23" s="55" t="s">
        <v>116</v>
      </c>
      <c r="C23" s="55" t="s">
        <v>117</v>
      </c>
      <c r="D23" s="55"/>
      <c r="E23" s="56"/>
      <c r="F23" s="55" t="s">
        <v>85</v>
      </c>
      <c r="G23" s="57" t="s">
        <v>118</v>
      </c>
      <c r="H23" s="57">
        <v>4</v>
      </c>
      <c r="I23" s="55" t="s">
        <v>18</v>
      </c>
      <c r="J23" s="58">
        <f t="shared" si="0"/>
        <v>7200</v>
      </c>
      <c r="K23" s="59" t="s">
        <v>87</v>
      </c>
      <c r="L23" s="60">
        <v>42125</v>
      </c>
      <c r="M23" s="60">
        <v>42128</v>
      </c>
      <c r="N23" s="61" t="s">
        <v>119</v>
      </c>
    </row>
    <row r="24" spans="1:14">
      <c r="A24" s="10" t="s">
        <v>102</v>
      </c>
      <c r="B24" s="10" t="s">
        <v>120</v>
      </c>
      <c r="C24" s="10" t="s">
        <v>121</v>
      </c>
      <c r="D24" s="10"/>
      <c r="E24" s="12"/>
      <c r="F24" s="11" t="s">
        <v>122</v>
      </c>
      <c r="G24" s="62"/>
      <c r="H24" s="14">
        <v>10</v>
      </c>
      <c r="I24" s="10" t="s">
        <v>18</v>
      </c>
      <c r="J24" s="15">
        <f t="shared" si="0"/>
        <v>18000</v>
      </c>
      <c r="K24" s="8" t="s">
        <v>87</v>
      </c>
      <c r="L24" s="9">
        <v>42125</v>
      </c>
      <c r="M24" s="9">
        <v>42128</v>
      </c>
    </row>
    <row r="25" spans="1:14">
      <c r="A25" s="10" t="s">
        <v>102</v>
      </c>
      <c r="B25" s="10" t="s">
        <v>123</v>
      </c>
      <c r="C25" s="10" t="s">
        <v>124</v>
      </c>
      <c r="D25" s="10"/>
      <c r="E25" s="12"/>
      <c r="F25" s="11" t="s">
        <v>122</v>
      </c>
      <c r="G25" s="15"/>
      <c r="H25" s="14">
        <v>2</v>
      </c>
      <c r="I25" s="10" t="s">
        <v>18</v>
      </c>
      <c r="J25" s="15">
        <f t="shared" si="0"/>
        <v>3600</v>
      </c>
      <c r="K25" s="8" t="s">
        <v>87</v>
      </c>
      <c r="L25" s="9">
        <v>42125</v>
      </c>
      <c r="M25" s="9">
        <v>42128</v>
      </c>
    </row>
    <row r="26" spans="1:14">
      <c r="A26" s="10" t="s">
        <v>102</v>
      </c>
      <c r="B26" s="10" t="s">
        <v>125</v>
      </c>
      <c r="C26" s="10" t="s">
        <v>126</v>
      </c>
      <c r="D26" s="10"/>
      <c r="E26" s="15" t="s">
        <v>127</v>
      </c>
      <c r="F26" s="11" t="s">
        <v>122</v>
      </c>
      <c r="G26" s="15" t="s">
        <v>127</v>
      </c>
      <c r="H26" s="14">
        <v>2</v>
      </c>
      <c r="I26" s="10" t="s">
        <v>18</v>
      </c>
      <c r="J26" s="15">
        <f t="shared" si="0"/>
        <v>3600</v>
      </c>
      <c r="K26" s="8" t="s">
        <v>87</v>
      </c>
      <c r="L26" s="9">
        <v>42125</v>
      </c>
      <c r="M26" s="9">
        <v>42128</v>
      </c>
    </row>
    <row r="27" spans="1:14" s="32" customFormat="1">
      <c r="A27" s="32" t="s">
        <v>128</v>
      </c>
      <c r="B27" s="32" t="s">
        <v>129</v>
      </c>
      <c r="C27" s="32" t="s">
        <v>130</v>
      </c>
      <c r="F27" s="32" t="s">
        <v>131</v>
      </c>
      <c r="G27" s="30"/>
      <c r="H27" s="13">
        <v>1</v>
      </c>
      <c r="I27" s="45" t="s">
        <v>18</v>
      </c>
      <c r="J27" s="15">
        <f t="shared" si="0"/>
        <v>1800</v>
      </c>
      <c r="K27" s="30" t="s">
        <v>132</v>
      </c>
      <c r="L27" s="31">
        <v>42156</v>
      </c>
      <c r="M27" s="31">
        <v>42184</v>
      </c>
      <c r="N27" s="32" t="s">
        <v>133</v>
      </c>
    </row>
    <row r="28" spans="1:14" s="32" customFormat="1">
      <c r="A28" s="32" t="s">
        <v>128</v>
      </c>
      <c r="B28" s="32" t="s">
        <v>134</v>
      </c>
      <c r="C28" s="32" t="s">
        <v>135</v>
      </c>
      <c r="F28" s="32" t="s">
        <v>131</v>
      </c>
      <c r="G28" s="30"/>
      <c r="H28" s="13">
        <v>1</v>
      </c>
      <c r="I28" s="45" t="s">
        <v>18</v>
      </c>
      <c r="J28" s="15">
        <f t="shared" si="0"/>
        <v>1800</v>
      </c>
      <c r="K28" s="30" t="s">
        <v>132</v>
      </c>
      <c r="L28" s="31">
        <v>42156</v>
      </c>
      <c r="M28" s="31">
        <v>42184</v>
      </c>
      <c r="N28" s="32" t="s">
        <v>133</v>
      </c>
    </row>
    <row r="29" spans="1:14" s="32" customFormat="1">
      <c r="A29" s="32" t="s">
        <v>14</v>
      </c>
      <c r="B29" s="32" t="s">
        <v>136</v>
      </c>
      <c r="C29" s="32" t="s">
        <v>137</v>
      </c>
      <c r="F29" s="32" t="s">
        <v>72</v>
      </c>
      <c r="G29" s="52" t="s">
        <v>138</v>
      </c>
      <c r="H29" s="30">
        <v>1</v>
      </c>
      <c r="I29" s="32" t="s">
        <v>18</v>
      </c>
      <c r="J29" s="15">
        <v>1800</v>
      </c>
      <c r="K29" s="30" t="s">
        <v>139</v>
      </c>
      <c r="L29" s="31">
        <v>42156</v>
      </c>
      <c r="M29" s="31">
        <v>42160</v>
      </c>
    </row>
    <row r="30" spans="1:14" s="32" customFormat="1">
      <c r="A30" s="32" t="s">
        <v>14</v>
      </c>
      <c r="B30" s="32" t="s">
        <v>140</v>
      </c>
      <c r="C30" s="32" t="s">
        <v>141</v>
      </c>
      <c r="F30" s="32" t="s">
        <v>72</v>
      </c>
      <c r="G30" s="32" t="s">
        <v>142</v>
      </c>
      <c r="H30" s="32">
        <f>1/15</f>
        <v>6.6666666666666666E-2</v>
      </c>
      <c r="I30" s="32" t="s">
        <v>18</v>
      </c>
      <c r="J30" s="30">
        <v>125</v>
      </c>
      <c r="K30" s="30" t="s">
        <v>139</v>
      </c>
      <c r="L30" s="31">
        <v>42156</v>
      </c>
      <c r="M30" s="31">
        <v>42160</v>
      </c>
    </row>
    <row r="31" spans="1:14">
      <c r="G31" s="8"/>
      <c r="H31" s="8"/>
    </row>
    <row r="32" spans="1:14">
      <c r="G32" s="8"/>
      <c r="H32" s="8"/>
    </row>
    <row r="33" spans="3:8">
      <c r="C33" t="s">
        <v>143</v>
      </c>
      <c r="G33" s="8"/>
      <c r="H33" s="8"/>
    </row>
    <row r="34" spans="3:8">
      <c r="C34" t="s">
        <v>144</v>
      </c>
      <c r="G34" s="8"/>
      <c r="H34" s="8"/>
    </row>
    <row r="35" spans="3:8">
      <c r="H35" s="8"/>
    </row>
    <row r="36" spans="3:8">
      <c r="G36" s="32"/>
      <c r="H36" s="8"/>
    </row>
    <row r="37" spans="3:8">
      <c r="C37" t="s">
        <v>145</v>
      </c>
      <c r="G37" s="32" t="s">
        <v>146</v>
      </c>
      <c r="H37" s="8"/>
    </row>
    <row r="38" spans="3:8">
      <c r="G38" s="63" t="s">
        <v>147</v>
      </c>
      <c r="H38" s="8"/>
    </row>
    <row r="39" spans="3:8">
      <c r="C39" s="32"/>
      <c r="G39" t="s">
        <v>148</v>
      </c>
      <c r="H39" s="8"/>
    </row>
    <row r="40" spans="3:8">
      <c r="C40" s="32"/>
      <c r="H40" s="8"/>
    </row>
    <row r="41" spans="3:8">
      <c r="C41" s="32"/>
      <c r="H41" s="8"/>
    </row>
    <row r="42" spans="3:8">
      <c r="H42" s="8"/>
    </row>
    <row r="43" spans="3:8">
      <c r="H43" s="8"/>
    </row>
    <row r="44" spans="3:8">
      <c r="H44" s="8"/>
    </row>
    <row r="45" spans="3:8">
      <c r="H45" s="8"/>
    </row>
    <row r="46" spans="3:8">
      <c r="H46" s="8"/>
    </row>
    <row r="64" spans="3:8">
      <c r="C64" s="8" t="s">
        <v>2</v>
      </c>
      <c r="D64" t="s">
        <v>149</v>
      </c>
      <c r="E64" t="s">
        <v>150</v>
      </c>
      <c r="F64" t="s">
        <v>151</v>
      </c>
      <c r="G64" t="s">
        <v>152</v>
      </c>
      <c r="H64" t="s">
        <v>149</v>
      </c>
    </row>
    <row r="65" spans="3:8">
      <c r="C65" t="s">
        <v>153</v>
      </c>
      <c r="D65" s="24" t="s">
        <v>20</v>
      </c>
      <c r="E65" s="11" t="s">
        <v>63</v>
      </c>
      <c r="F65" s="32" t="s">
        <v>154</v>
      </c>
      <c r="G65" s="32" t="s">
        <v>155</v>
      </c>
      <c r="H65" s="47" t="s">
        <v>70</v>
      </c>
    </row>
    <row r="66" spans="3:8">
      <c r="C66" t="s">
        <v>156</v>
      </c>
      <c r="D66" s="47" t="s">
        <v>70</v>
      </c>
      <c r="E66" s="11" t="s">
        <v>63</v>
      </c>
      <c r="F66" s="32" t="s">
        <v>154</v>
      </c>
      <c r="G66" s="32" t="s">
        <v>155</v>
      </c>
      <c r="H66" s="33" t="s">
        <v>37</v>
      </c>
    </row>
    <row r="67" spans="3:8">
      <c r="C67" t="s">
        <v>157</v>
      </c>
      <c r="D67" s="24" t="s">
        <v>20</v>
      </c>
      <c r="E67" s="11" t="s">
        <v>59</v>
      </c>
      <c r="F67" s="32" t="s">
        <v>158</v>
      </c>
      <c r="G67" s="32" t="s">
        <v>159</v>
      </c>
      <c r="H67" s="24" t="s">
        <v>20</v>
      </c>
    </row>
    <row r="68" spans="3:8">
      <c r="C68" t="s">
        <v>160</v>
      </c>
      <c r="D68" s="24" t="s">
        <v>20</v>
      </c>
      <c r="E68" s="11" t="s">
        <v>59</v>
      </c>
      <c r="F68" s="32" t="s">
        <v>158</v>
      </c>
      <c r="G68" s="32" t="s">
        <v>161</v>
      </c>
      <c r="H68" s="33" t="s">
        <v>37</v>
      </c>
    </row>
    <row r="69" spans="3:8">
      <c r="C69" t="s">
        <v>162</v>
      </c>
      <c r="D69" s="24" t="s">
        <v>20</v>
      </c>
      <c r="E69" s="11" t="s">
        <v>66</v>
      </c>
      <c r="F69" s="32" t="s">
        <v>163</v>
      </c>
      <c r="G69" s="32" t="s">
        <v>159</v>
      </c>
      <c r="H69" s="24" t="s">
        <v>20</v>
      </c>
    </row>
    <row r="70" spans="3:8">
      <c r="C70" t="s">
        <v>164</v>
      </c>
      <c r="D70" s="24" t="s">
        <v>20</v>
      </c>
      <c r="E70" s="11" t="s">
        <v>66</v>
      </c>
      <c r="F70" s="32" t="s">
        <v>163</v>
      </c>
      <c r="G70" s="32" t="s">
        <v>165</v>
      </c>
      <c r="H70" s="33" t="s">
        <v>37</v>
      </c>
    </row>
  </sheetData>
  <pageMargins left="0" right="0" top="0.39370000000000011" bottom="0.39370000000000011" header="0" footer="0"/>
  <pageSetup paperSize="0" scale="75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3986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107</cp:revision>
  <cp:lastPrinted>2015-03-30T08:53:27Z</cp:lastPrinted>
  <dcterms:created xsi:type="dcterms:W3CDTF">2015-03-27T09:12:31Z</dcterms:created>
  <dcterms:modified xsi:type="dcterms:W3CDTF">2020-05-05T15:30:44Z</dcterms:modified>
</cp:coreProperties>
</file>